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48" windowHeight="7212" tabRatio="858" activeTab="1"/>
  </bookViews>
  <sheets>
    <sheet name="2016级学生名单" sheetId="2" r:id="rId1"/>
    <sheet name="2017级学生名单" sheetId="12" r:id="rId2"/>
    <sheet name="2018级学生名单" sheetId="25" r:id="rId3"/>
    <sheet name="20160111" sheetId="3" r:id="rId4"/>
    <sheet name="20160112" sheetId="4" r:id="rId5"/>
    <sheet name="20160113" sheetId="5" r:id="rId6"/>
    <sheet name="20160114" sheetId="6" r:id="rId7"/>
    <sheet name="20160115" sheetId="7" r:id="rId8"/>
    <sheet name="20160116" sheetId="8" r:id="rId9"/>
    <sheet name="20160117" sheetId="9" r:id="rId10"/>
    <sheet name="20160121" sheetId="10" r:id="rId11"/>
    <sheet name="20160122" sheetId="11" r:id="rId12"/>
    <sheet name="20170111" sheetId="13" r:id="rId13"/>
    <sheet name="20170112" sheetId="14" r:id="rId14"/>
    <sheet name="20170113" sheetId="15" r:id="rId15"/>
    <sheet name="20170114" sheetId="16" r:id="rId16"/>
    <sheet name="20170115" sheetId="17" r:id="rId17"/>
    <sheet name="20170116" sheetId="18" r:id="rId18"/>
    <sheet name="20170117" sheetId="19" r:id="rId19"/>
    <sheet name="20170118" sheetId="20" r:id="rId20"/>
    <sheet name="20170119" sheetId="21" r:id="rId21"/>
    <sheet name="20170121" sheetId="22" r:id="rId22"/>
    <sheet name="20170122" sheetId="23" r:id="rId23"/>
    <sheet name="20170100" sheetId="24" r:id="rId24"/>
    <sheet name="20180100" sheetId="26" r:id="rId25"/>
    <sheet name="20180101" sheetId="27" r:id="rId26"/>
    <sheet name="20180102" sheetId="28" r:id="rId27"/>
    <sheet name="20180103" sheetId="29" r:id="rId28"/>
    <sheet name="20180104" sheetId="30" r:id="rId29"/>
    <sheet name="20180105" sheetId="31" r:id="rId30"/>
    <sheet name="20180106" sheetId="32" r:id="rId31"/>
    <sheet name="20180107" sheetId="33" r:id="rId32"/>
    <sheet name="20180108" sheetId="34" r:id="rId33"/>
    <sheet name="20180109" sheetId="35" r:id="rId34"/>
    <sheet name="20180110" sheetId="36" r:id="rId35"/>
    <sheet name="20180111" sheetId="37" r:id="rId36"/>
    <sheet name="20180112" sheetId="38" r:id="rId37"/>
  </sheets>
  <calcPr calcId="144525"/>
</workbook>
</file>

<file path=xl/sharedStrings.xml><?xml version="1.0" encoding="utf-8"?>
<sst xmlns="http://schemas.openxmlformats.org/spreadsheetml/2006/main" count="3332" uniqueCount="1601">
  <si>
    <t>2018-2019学年第二学期船舶工程学院2016级团支部公益学时统计表</t>
  </si>
  <si>
    <t>班级</t>
  </si>
  <si>
    <t>学号</t>
  </si>
  <si>
    <t>姓名</t>
  </si>
  <si>
    <t>公益学时</t>
  </si>
  <si>
    <t>班级总公益学时</t>
  </si>
  <si>
    <t>班级平均公益学时</t>
  </si>
  <si>
    <t>年级平均公益学时</t>
  </si>
  <si>
    <t>加权公益学分</t>
  </si>
  <si>
    <t>杜炜辰</t>
  </si>
  <si>
    <t>付天源</t>
  </si>
  <si>
    <t>高锐</t>
  </si>
  <si>
    <t>高翔</t>
  </si>
  <si>
    <t>高小彤</t>
  </si>
  <si>
    <t>何景楠</t>
  </si>
  <si>
    <t>贾金鹏</t>
  </si>
  <si>
    <t>梁龙龙</t>
  </si>
  <si>
    <t>林育望</t>
  </si>
  <si>
    <t>刘正全</t>
  </si>
  <si>
    <t>马国庆</t>
  </si>
  <si>
    <t>马竑彧</t>
  </si>
  <si>
    <t>孟繁禹</t>
  </si>
  <si>
    <t>聂英钊</t>
  </si>
  <si>
    <t>祁彧</t>
  </si>
  <si>
    <t>孙柏康</t>
  </si>
  <si>
    <t>孙昊天</t>
  </si>
  <si>
    <t>吴坤罡</t>
  </si>
  <si>
    <t>杨子鹏</t>
  </si>
  <si>
    <t>以诺</t>
  </si>
  <si>
    <t>张璐</t>
  </si>
  <si>
    <t>张习迪</t>
  </si>
  <si>
    <t>张岩松</t>
  </si>
  <si>
    <t>张宇</t>
  </si>
  <si>
    <t>张宇昂</t>
  </si>
  <si>
    <t>赵丹晨</t>
  </si>
  <si>
    <t>朱洪锋</t>
  </si>
  <si>
    <t>李名哲</t>
  </si>
  <si>
    <t>杨金鑫</t>
  </si>
  <si>
    <t>毕嵩钰</t>
  </si>
  <si>
    <t>曹禹</t>
  </si>
  <si>
    <t>单一航</t>
  </si>
  <si>
    <t>樊杰</t>
  </si>
  <si>
    <t>高建林</t>
  </si>
  <si>
    <t>谷绪峰</t>
  </si>
  <si>
    <t>姜涛</t>
  </si>
  <si>
    <t>井学斌</t>
  </si>
  <si>
    <t>景重阳</t>
  </si>
  <si>
    <t>李德玉</t>
  </si>
  <si>
    <t>李相杰</t>
  </si>
  <si>
    <t>李鑫禹</t>
  </si>
  <si>
    <t>刘靖</t>
  </si>
  <si>
    <t>刘可宁</t>
  </si>
  <si>
    <t>罗铭</t>
  </si>
  <si>
    <t>浦凡</t>
  </si>
  <si>
    <t>石松江</t>
  </si>
  <si>
    <t>孙楠荣</t>
  </si>
  <si>
    <t>孙松元</t>
  </si>
  <si>
    <t>田雨</t>
  </si>
  <si>
    <t>王培龙</t>
  </si>
  <si>
    <t>徐双胤</t>
  </si>
  <si>
    <t>张珂</t>
  </si>
  <si>
    <t>张路阳</t>
  </si>
  <si>
    <t>张鹏</t>
  </si>
  <si>
    <t>张永博</t>
  </si>
  <si>
    <t>张震坤</t>
  </si>
  <si>
    <t>郑晓涵</t>
  </si>
  <si>
    <t>周巧眉</t>
  </si>
  <si>
    <t>钟景聿</t>
  </si>
  <si>
    <t>陈阔</t>
  </si>
  <si>
    <t>陈卓</t>
  </si>
  <si>
    <t>程天琥</t>
  </si>
  <si>
    <t>范吉豪</t>
  </si>
  <si>
    <t>盖康雨</t>
  </si>
  <si>
    <t>高永强</t>
  </si>
  <si>
    <t>郭磊</t>
  </si>
  <si>
    <t>韩定坤</t>
  </si>
  <si>
    <t>蒋佳鑫</t>
  </si>
  <si>
    <t>李家园</t>
  </si>
  <si>
    <t>李宗霖</t>
  </si>
  <si>
    <t>林志远</t>
  </si>
  <si>
    <t>刘浩宇</t>
  </si>
  <si>
    <t>刘恺</t>
  </si>
  <si>
    <t>刘石</t>
  </si>
  <si>
    <t>刘伊鹏</t>
  </si>
  <si>
    <t>龙嘉敏</t>
  </si>
  <si>
    <t>孟帅</t>
  </si>
  <si>
    <t>南春</t>
  </si>
  <si>
    <t>任维哲</t>
  </si>
  <si>
    <t>宋雨宸</t>
  </si>
  <si>
    <t>王嘉麟</t>
  </si>
  <si>
    <t>王鑫源</t>
  </si>
  <si>
    <t>文安松</t>
  </si>
  <si>
    <t>杨磊</t>
  </si>
  <si>
    <t>杨毅</t>
  </si>
  <si>
    <t>翟子正</t>
  </si>
  <si>
    <t>张博</t>
  </si>
  <si>
    <t>张硕</t>
  </si>
  <si>
    <t>张晓茜</t>
  </si>
  <si>
    <t>沙亚锋</t>
  </si>
  <si>
    <t>卞鑫宇</t>
  </si>
  <si>
    <t>陈俊北</t>
  </si>
  <si>
    <t>冯杰熹</t>
  </si>
  <si>
    <t>葛晓威</t>
  </si>
  <si>
    <t>龚方玉</t>
  </si>
  <si>
    <t>韩松杰</t>
  </si>
  <si>
    <t>亢文辉</t>
  </si>
  <si>
    <t>雷伟程</t>
  </si>
  <si>
    <t>李铭昊</t>
  </si>
  <si>
    <t>刘恩慧</t>
  </si>
  <si>
    <t>刘浩东</t>
  </si>
  <si>
    <t>刘继骁</t>
  </si>
  <si>
    <t>刘骁锋</t>
  </si>
  <si>
    <t>栾昌福</t>
  </si>
  <si>
    <t>马东</t>
  </si>
  <si>
    <t>唐登高</t>
  </si>
  <si>
    <t>万明超</t>
  </si>
  <si>
    <t>万泽臣</t>
  </si>
  <si>
    <t>王蔚</t>
  </si>
  <si>
    <t>武裕鑫</t>
  </si>
  <si>
    <t>张恩华</t>
  </si>
  <si>
    <t>张家利</t>
  </si>
  <si>
    <t>张旭阳</t>
  </si>
  <si>
    <t>赵羽扬</t>
  </si>
  <si>
    <t>朱雪源</t>
  </si>
  <si>
    <t>祝港</t>
  </si>
  <si>
    <t>王忠平</t>
  </si>
  <si>
    <t>郭广宇</t>
  </si>
  <si>
    <t>郭腾</t>
  </si>
  <si>
    <t>侯思宇</t>
  </si>
  <si>
    <t>胡潇佳</t>
  </si>
  <si>
    <t>景锐洁</t>
  </si>
  <si>
    <t>李鸿远</t>
  </si>
  <si>
    <t>李家辉</t>
  </si>
  <si>
    <t>李立豪</t>
  </si>
  <si>
    <t>李政谋</t>
  </si>
  <si>
    <t>刘广</t>
  </si>
  <si>
    <t>罗春苗</t>
  </si>
  <si>
    <t>彭芷昕</t>
  </si>
  <si>
    <t>任经红</t>
  </si>
  <si>
    <t>邵宇航</t>
  </si>
  <si>
    <t>舒江政</t>
  </si>
  <si>
    <t>王佳奇</t>
  </si>
  <si>
    <t>王嘉欣</t>
  </si>
  <si>
    <t>王焱</t>
  </si>
  <si>
    <t>王哲</t>
  </si>
  <si>
    <t>吴其远</t>
  </si>
  <si>
    <t>吴晓涵</t>
  </si>
  <si>
    <t>向希</t>
  </si>
  <si>
    <t>谢逸鸣</t>
  </si>
  <si>
    <t>徐培鸿</t>
  </si>
  <si>
    <t>徐永同</t>
  </si>
  <si>
    <t>闫佳乐</t>
  </si>
  <si>
    <t>张浩</t>
  </si>
  <si>
    <t>张玉伟</t>
  </si>
  <si>
    <t>章园幸</t>
  </si>
  <si>
    <t>钟贻</t>
  </si>
  <si>
    <t>王嘉捷</t>
  </si>
  <si>
    <t>曹远</t>
  </si>
  <si>
    <t>陈诚</t>
  </si>
  <si>
    <t>陈维欣</t>
  </si>
  <si>
    <t>陈哲</t>
  </si>
  <si>
    <t>迟子涵</t>
  </si>
  <si>
    <t>龚民江</t>
  </si>
  <si>
    <t>郭啸寒</t>
  </si>
  <si>
    <t>鞠欣洋</t>
  </si>
  <si>
    <t>黎梦坤</t>
  </si>
  <si>
    <t>李福庚</t>
  </si>
  <si>
    <t>李宏涛</t>
  </si>
  <si>
    <t>李江昊</t>
  </si>
  <si>
    <t>刘港慧</t>
  </si>
  <si>
    <t>刘广生</t>
  </si>
  <si>
    <t>刘鹏</t>
  </si>
  <si>
    <t>刘鑫</t>
  </si>
  <si>
    <t>阮文杰</t>
  </si>
  <si>
    <t>宋英杰</t>
  </si>
  <si>
    <t>田宇阳</t>
  </si>
  <si>
    <t>王维</t>
  </si>
  <si>
    <t>王潇鸿</t>
  </si>
  <si>
    <t>杨洪森</t>
  </si>
  <si>
    <t>杨括</t>
  </si>
  <si>
    <t>杨之皙</t>
  </si>
  <si>
    <t>于丰源</t>
  </si>
  <si>
    <t>于全浩</t>
  </si>
  <si>
    <t>张开</t>
  </si>
  <si>
    <t>张赛</t>
  </si>
  <si>
    <t>张毅</t>
  </si>
  <si>
    <t>邹通达</t>
  </si>
  <si>
    <t>安帅</t>
  </si>
  <si>
    <t>安欣然</t>
  </si>
  <si>
    <t>毕鸢博</t>
  </si>
  <si>
    <t>蔡乔蒙</t>
  </si>
  <si>
    <t>陈航宇</t>
  </si>
  <si>
    <t>迟厚新</t>
  </si>
  <si>
    <t>费英杰</t>
  </si>
  <si>
    <t>简帆</t>
  </si>
  <si>
    <t>蒋振宇</t>
  </si>
  <si>
    <t>康子雄</t>
  </si>
  <si>
    <t>李林杰</t>
  </si>
  <si>
    <t>刘润男</t>
  </si>
  <si>
    <t>陆嘉炜</t>
  </si>
  <si>
    <t>曲悦含</t>
  </si>
  <si>
    <t>田寓侨</t>
  </si>
  <si>
    <t>涂宇</t>
  </si>
  <si>
    <t>汪磊</t>
  </si>
  <si>
    <t>王乾</t>
  </si>
  <si>
    <t>王赢旋</t>
  </si>
  <si>
    <t>王震</t>
  </si>
  <si>
    <t>吴树功</t>
  </si>
  <si>
    <t>谢盼</t>
  </si>
  <si>
    <t>许海威</t>
  </si>
  <si>
    <t>闫瑞丰</t>
  </si>
  <si>
    <t>彦祥宇</t>
  </si>
  <si>
    <t>张文杰</t>
  </si>
  <si>
    <t>张志洋</t>
  </si>
  <si>
    <t>钟维格</t>
  </si>
  <si>
    <t>蔡默耕</t>
  </si>
  <si>
    <t>陈文越</t>
  </si>
  <si>
    <t>笪贤楠</t>
  </si>
  <si>
    <t>丁海鑫</t>
  </si>
  <si>
    <t>董士宇</t>
  </si>
  <si>
    <t>郭雪卿</t>
  </si>
  <si>
    <t>侯建彬</t>
  </si>
  <si>
    <t>黄启阳</t>
  </si>
  <si>
    <t>贾延铄</t>
  </si>
  <si>
    <t>卢坤坤</t>
  </si>
  <si>
    <t>聂凡</t>
  </si>
  <si>
    <t>牛昱翔</t>
  </si>
  <si>
    <t>曲锦轩</t>
  </si>
  <si>
    <t>沈媛</t>
  </si>
  <si>
    <t>谭宇坤</t>
  </si>
  <si>
    <t>王腾峰</t>
  </si>
  <si>
    <t>王羽钧</t>
  </si>
  <si>
    <t>吴中寅</t>
  </si>
  <si>
    <t>武靖箫</t>
  </si>
  <si>
    <t>杨涵</t>
  </si>
  <si>
    <t>姚舜天</t>
  </si>
  <si>
    <t>叶焕捷</t>
  </si>
  <si>
    <t>袁行知</t>
  </si>
  <si>
    <t>张恒熙</t>
  </si>
  <si>
    <t>张鸿志</t>
  </si>
  <si>
    <t>张翔宇</t>
  </si>
  <si>
    <t>张幸雨</t>
  </si>
  <si>
    <t>郑家鑫</t>
  </si>
  <si>
    <t>朱沐英</t>
  </si>
  <si>
    <t>张兆宇</t>
  </si>
  <si>
    <t>陈博耀</t>
  </si>
  <si>
    <t>戴晨曦</t>
  </si>
  <si>
    <t>顾茜婷</t>
  </si>
  <si>
    <t>郝伟</t>
  </si>
  <si>
    <t>何鑫</t>
  </si>
  <si>
    <t>黄孙娅</t>
  </si>
  <si>
    <t>蒋旭</t>
  </si>
  <si>
    <t>景一鸣</t>
  </si>
  <si>
    <t>李京辉</t>
  </si>
  <si>
    <t>刘浩南</t>
  </si>
  <si>
    <t>刘明秋</t>
  </si>
  <si>
    <t>刘铭飞</t>
  </si>
  <si>
    <t>刘振坤</t>
  </si>
  <si>
    <t>罗航</t>
  </si>
  <si>
    <t>冒刘鹏</t>
  </si>
  <si>
    <t>彭钟湖</t>
  </si>
  <si>
    <t>唐毓鑫</t>
  </si>
  <si>
    <t>田子锐</t>
  </si>
  <si>
    <t>王佳雯</t>
  </si>
  <si>
    <t>王洁</t>
  </si>
  <si>
    <t>王旭晨</t>
  </si>
  <si>
    <t>王一鸣</t>
  </si>
  <si>
    <t>王一平</t>
  </si>
  <si>
    <t>王志杰</t>
  </si>
  <si>
    <t>魏晓志</t>
  </si>
  <si>
    <t>吴桐</t>
  </si>
  <si>
    <t>谢申波</t>
  </si>
  <si>
    <t>薛方俊</t>
  </si>
  <si>
    <t>周昭民</t>
  </si>
  <si>
    <t>2018-2019学年第二学期船舶工程学院2017级团支部公益学时统计表</t>
  </si>
  <si>
    <t>陈启航</t>
  </si>
  <si>
    <t>2017011104</t>
  </si>
  <si>
    <t>杜德昕</t>
  </si>
  <si>
    <t>2017011105</t>
  </si>
  <si>
    <t>樊其祥</t>
  </si>
  <si>
    <t>2017011106</t>
  </si>
  <si>
    <t>2017011107</t>
  </si>
  <si>
    <t>高适</t>
  </si>
  <si>
    <t>2017011108</t>
  </si>
  <si>
    <t>谷俊林</t>
  </si>
  <si>
    <t>2017011109</t>
  </si>
  <si>
    <t>管明阳</t>
  </si>
  <si>
    <t>2017011110</t>
  </si>
  <si>
    <t>韩爱琪</t>
  </si>
  <si>
    <t>2017011111</t>
  </si>
  <si>
    <t>郝昊</t>
  </si>
  <si>
    <t>2017011112</t>
  </si>
  <si>
    <t>洪岩</t>
  </si>
  <si>
    <t>2017011113</t>
  </si>
  <si>
    <t>霍帅文</t>
  </si>
  <si>
    <t>2017011114</t>
  </si>
  <si>
    <t>李家雨</t>
  </si>
  <si>
    <t>2017011115</t>
  </si>
  <si>
    <t>刘明亮</t>
  </si>
  <si>
    <t>2017011116</t>
  </si>
  <si>
    <t>2017011118</t>
  </si>
  <si>
    <t>龙镜冰</t>
  </si>
  <si>
    <t>2017011120</t>
  </si>
  <si>
    <t>毛家圆</t>
  </si>
  <si>
    <t>2017011121</t>
  </si>
  <si>
    <t>孟令晗</t>
  </si>
  <si>
    <t>2017011122</t>
  </si>
  <si>
    <t>钱睿</t>
  </si>
  <si>
    <t>2017011123</t>
  </si>
  <si>
    <t>王宇洋</t>
  </si>
  <si>
    <t>2017011124</t>
  </si>
  <si>
    <t>王子灏</t>
  </si>
  <si>
    <t>2017011125</t>
  </si>
  <si>
    <t>谢千慧</t>
  </si>
  <si>
    <t>2017011127</t>
  </si>
  <si>
    <t>杨晨</t>
  </si>
  <si>
    <t>2017011128</t>
  </si>
  <si>
    <t>杨涵辰</t>
  </si>
  <si>
    <t>2017011130</t>
  </si>
  <si>
    <t>赵清扬</t>
  </si>
  <si>
    <t>2017011201</t>
  </si>
  <si>
    <t>白国侠</t>
  </si>
  <si>
    <t>2017011202</t>
  </si>
  <si>
    <t>薄浩溢</t>
  </si>
  <si>
    <t>2017011203</t>
  </si>
  <si>
    <t>陈俊鹏</t>
  </si>
  <si>
    <t>2017011204</t>
  </si>
  <si>
    <t>崔军杰</t>
  </si>
  <si>
    <t>2017011205</t>
  </si>
  <si>
    <t>邓小丁</t>
  </si>
  <si>
    <t>2017011206</t>
  </si>
  <si>
    <t>高港</t>
  </si>
  <si>
    <t>2017011207</t>
  </si>
  <si>
    <t>郭忠宝</t>
  </si>
  <si>
    <t>2017011209</t>
  </si>
  <si>
    <t>黄振华</t>
  </si>
  <si>
    <t>2017011210</t>
  </si>
  <si>
    <t>姜晶祎</t>
  </si>
  <si>
    <t>2017011211</t>
  </si>
  <si>
    <t>金磊</t>
  </si>
  <si>
    <t>2017011212</t>
  </si>
  <si>
    <t>刘佳琦</t>
  </si>
  <si>
    <t>2017011213</t>
  </si>
  <si>
    <t>刘贤</t>
  </si>
  <si>
    <t>2017011215</t>
  </si>
  <si>
    <t>路昊儒</t>
  </si>
  <si>
    <t>2017011217</t>
  </si>
  <si>
    <t>施伟东</t>
  </si>
  <si>
    <t>2017011218</t>
  </si>
  <si>
    <t>宋浩文</t>
  </si>
  <si>
    <t>2017011220</t>
  </si>
  <si>
    <t>涂潇</t>
  </si>
  <si>
    <t>2017011221</t>
  </si>
  <si>
    <t>王唯冰</t>
  </si>
  <si>
    <t>2017011222</t>
  </si>
  <si>
    <t>许明杰</t>
  </si>
  <si>
    <t>2017011223</t>
  </si>
  <si>
    <t>薛瑛杰</t>
  </si>
  <si>
    <t>2017011224</t>
  </si>
  <si>
    <t>杨文沛</t>
  </si>
  <si>
    <t>2017011227</t>
  </si>
  <si>
    <t>张璇</t>
  </si>
  <si>
    <t>2017011228</t>
  </si>
  <si>
    <t>张云驰</t>
  </si>
  <si>
    <t>2017011303</t>
  </si>
  <si>
    <t>郭继祯</t>
  </si>
  <si>
    <t>2017011304</t>
  </si>
  <si>
    <t>国瑀</t>
  </si>
  <si>
    <t>2017011305</t>
  </si>
  <si>
    <t>韩晓剑</t>
  </si>
  <si>
    <t>2017011306</t>
  </si>
  <si>
    <t>韩鑫悦</t>
  </si>
  <si>
    <t>2017011307</t>
  </si>
  <si>
    <t>和康健</t>
  </si>
  <si>
    <t>2017011309</t>
  </si>
  <si>
    <t>刘德浩</t>
  </si>
  <si>
    <t>2017011310</t>
  </si>
  <si>
    <t>刘山川</t>
  </si>
  <si>
    <t>2017011311</t>
  </si>
  <si>
    <t>刘裕琪</t>
  </si>
  <si>
    <t>2017011312</t>
  </si>
  <si>
    <t>闵锴瑞</t>
  </si>
  <si>
    <t>2017011313</t>
  </si>
  <si>
    <t>漆宝文</t>
  </si>
  <si>
    <t>2017011314</t>
  </si>
  <si>
    <t>任义</t>
  </si>
  <si>
    <t>2017011315</t>
  </si>
  <si>
    <t>申达</t>
  </si>
  <si>
    <t>2017011316</t>
  </si>
  <si>
    <t>王标</t>
  </si>
  <si>
    <t>2017011317</t>
  </si>
  <si>
    <t>王洁露</t>
  </si>
  <si>
    <t>2017011318</t>
  </si>
  <si>
    <t>王世鹏</t>
  </si>
  <si>
    <t>2017011319</t>
  </si>
  <si>
    <t>王首杭</t>
  </si>
  <si>
    <t>2017011320</t>
  </si>
  <si>
    <t>王玮</t>
  </si>
  <si>
    <t>2017011321</t>
  </si>
  <si>
    <t>王欣然</t>
  </si>
  <si>
    <t>2017011325</t>
  </si>
  <si>
    <t>张冬月</t>
  </si>
  <si>
    <t>2017011326</t>
  </si>
  <si>
    <t>张笑通</t>
  </si>
  <si>
    <t>2017011327</t>
  </si>
  <si>
    <t>张宜程</t>
  </si>
  <si>
    <t>2017011329</t>
  </si>
  <si>
    <t>周晏霈</t>
  </si>
  <si>
    <t>2017011330</t>
  </si>
  <si>
    <t>朱云涛</t>
  </si>
  <si>
    <t>2017011401</t>
  </si>
  <si>
    <t>曹霜蕾</t>
  </si>
  <si>
    <t>2017011402</t>
  </si>
  <si>
    <t>昌力</t>
  </si>
  <si>
    <t>2017011403</t>
  </si>
  <si>
    <t>陈虹廷</t>
  </si>
  <si>
    <t>2017011404</t>
  </si>
  <si>
    <t>陈雷</t>
  </si>
  <si>
    <t>2017011405</t>
  </si>
  <si>
    <t>陈浠</t>
  </si>
  <si>
    <t>2017011406</t>
  </si>
  <si>
    <t>崔博文</t>
  </si>
  <si>
    <t>2017011407</t>
  </si>
  <si>
    <t>董昊</t>
  </si>
  <si>
    <t>2017011408</t>
  </si>
  <si>
    <t>高炎宁</t>
  </si>
  <si>
    <t>2017011409</t>
  </si>
  <si>
    <t>韩兆亮</t>
  </si>
  <si>
    <t>2017011411</t>
  </si>
  <si>
    <t>李昌恩</t>
  </si>
  <si>
    <t>2017011414</t>
  </si>
  <si>
    <t>刘逸飞</t>
  </si>
  <si>
    <t>2017011415</t>
  </si>
  <si>
    <t>刘英浩</t>
  </si>
  <si>
    <t>2017011416</t>
  </si>
  <si>
    <t>麻云平</t>
  </si>
  <si>
    <t>2017011417</t>
  </si>
  <si>
    <t>钱瑞文</t>
  </si>
  <si>
    <t>2017011418</t>
  </si>
  <si>
    <t>沙兆赫</t>
  </si>
  <si>
    <t>2017011419</t>
  </si>
  <si>
    <t>宋志斌</t>
  </si>
  <si>
    <t>2017011421</t>
  </si>
  <si>
    <t>王君杰</t>
  </si>
  <si>
    <t>2017011423</t>
  </si>
  <si>
    <t>王宇涵</t>
  </si>
  <si>
    <t>李雨馨</t>
  </si>
  <si>
    <t>赵迪</t>
  </si>
  <si>
    <t>王鹏飞</t>
  </si>
  <si>
    <t>高铭辰</t>
  </si>
  <si>
    <t>孙路程</t>
  </si>
  <si>
    <t>2017011501</t>
  </si>
  <si>
    <t>陈泓锟</t>
  </si>
  <si>
    <t>2017011502</t>
  </si>
  <si>
    <t>陈佳宁</t>
  </si>
  <si>
    <t>2017011503</t>
  </si>
  <si>
    <t>董韬</t>
  </si>
  <si>
    <t>2017011504</t>
  </si>
  <si>
    <t>段育鹏</t>
  </si>
  <si>
    <t>2017011505</t>
  </si>
  <si>
    <t>韩艺鸣</t>
  </si>
  <si>
    <t>2017011507</t>
  </si>
  <si>
    <t>计博</t>
  </si>
  <si>
    <t>2017011508</t>
  </si>
  <si>
    <t>李佳麒</t>
  </si>
  <si>
    <t>2017011509</t>
  </si>
  <si>
    <t>李健滨</t>
  </si>
  <si>
    <t>2017011510</t>
  </si>
  <si>
    <t>李旭晟</t>
  </si>
  <si>
    <t>2017011512</t>
  </si>
  <si>
    <t>刘海阔</t>
  </si>
  <si>
    <t>2017011513</t>
  </si>
  <si>
    <t>刘明奇</t>
  </si>
  <si>
    <t>2017011514</t>
  </si>
  <si>
    <t>刘启航</t>
  </si>
  <si>
    <t>2017011515</t>
  </si>
  <si>
    <t>苗全洲</t>
  </si>
  <si>
    <t>2017011516</t>
  </si>
  <si>
    <t>潘碧野</t>
  </si>
  <si>
    <t>2017011518</t>
  </si>
  <si>
    <t>秦正昊</t>
  </si>
  <si>
    <t>2017011519</t>
  </si>
  <si>
    <t>邵震</t>
  </si>
  <si>
    <t>2017011520</t>
  </si>
  <si>
    <t>王昊东</t>
  </si>
  <si>
    <t>2017011522</t>
  </si>
  <si>
    <t>王巍凯</t>
  </si>
  <si>
    <t>2017011524</t>
  </si>
  <si>
    <t>吴秩宇</t>
  </si>
  <si>
    <t>2017011525</t>
  </si>
  <si>
    <t>杨逸飞</t>
  </si>
  <si>
    <t>2017011526</t>
  </si>
  <si>
    <t>易远航</t>
  </si>
  <si>
    <t>2017011527</t>
  </si>
  <si>
    <t>岳俐孛</t>
  </si>
  <si>
    <t>2017011528</t>
  </si>
  <si>
    <t>朱海</t>
  </si>
  <si>
    <t>2017011529</t>
  </si>
  <si>
    <t>朱世祺</t>
  </si>
  <si>
    <t>2017011601</t>
  </si>
  <si>
    <t>陈冠昌</t>
  </si>
  <si>
    <t>2017011602</t>
  </si>
  <si>
    <t>陈炎</t>
  </si>
  <si>
    <t>2017011604</t>
  </si>
  <si>
    <t>韩博宇</t>
  </si>
  <si>
    <t>2017011605</t>
  </si>
  <si>
    <t>韩阔屹</t>
  </si>
  <si>
    <t>2017011606</t>
  </si>
  <si>
    <t>姬祥</t>
  </si>
  <si>
    <t>2017011608</t>
  </si>
  <si>
    <t>李雲峰</t>
  </si>
  <si>
    <t>2017011609</t>
  </si>
  <si>
    <t>刘洺毓</t>
  </si>
  <si>
    <t>2017011610</t>
  </si>
  <si>
    <t>刘诗璐</t>
  </si>
  <si>
    <t>2017011611</t>
  </si>
  <si>
    <t>刘涛</t>
  </si>
  <si>
    <t>2017011612</t>
  </si>
  <si>
    <t>满毅</t>
  </si>
  <si>
    <t>2017011613</t>
  </si>
  <si>
    <t>倪仁杰</t>
  </si>
  <si>
    <t>2017011614</t>
  </si>
  <si>
    <t>尚明月</t>
  </si>
  <si>
    <t>2017011615</t>
  </si>
  <si>
    <t>孙伊杰</t>
  </si>
  <si>
    <t>2017011616</t>
  </si>
  <si>
    <t>谭文龙</t>
  </si>
  <si>
    <t>2017011619</t>
  </si>
  <si>
    <t>王添淇</t>
  </si>
  <si>
    <t>2017011621</t>
  </si>
  <si>
    <t>文俊凯</t>
  </si>
  <si>
    <t>2017011622</t>
  </si>
  <si>
    <t>肖望穗</t>
  </si>
  <si>
    <t>2017011623</t>
  </si>
  <si>
    <t>颜帅</t>
  </si>
  <si>
    <t>2017011624</t>
  </si>
  <si>
    <t>杨林</t>
  </si>
  <si>
    <t>2017011625</t>
  </si>
  <si>
    <t>于佳晨</t>
  </si>
  <si>
    <t>2017011627</t>
  </si>
  <si>
    <t>张家典</t>
  </si>
  <si>
    <t>2017011629</t>
  </si>
  <si>
    <t>邹馥骏</t>
  </si>
  <si>
    <t>2017011701</t>
  </si>
  <si>
    <t>蔡逊</t>
  </si>
  <si>
    <t>2017011702</t>
  </si>
  <si>
    <t>曹嘉荣</t>
  </si>
  <si>
    <t>2017011703</t>
  </si>
  <si>
    <t>车思达</t>
  </si>
  <si>
    <t>2017011704</t>
  </si>
  <si>
    <t>傅昱晓</t>
  </si>
  <si>
    <t>2017011705</t>
  </si>
  <si>
    <t>顾靖愚</t>
  </si>
  <si>
    <t>2017011706</t>
  </si>
  <si>
    <t>郭明轩</t>
  </si>
  <si>
    <t>2017011707</t>
  </si>
  <si>
    <t>郭鑫宇</t>
  </si>
  <si>
    <t>2017011708</t>
  </si>
  <si>
    <t>贺帆</t>
  </si>
  <si>
    <t>2017011709</t>
  </si>
  <si>
    <t>冀珂</t>
  </si>
  <si>
    <t>2017011710</t>
  </si>
  <si>
    <t>贾宏侃</t>
  </si>
  <si>
    <t>2017011711</t>
  </si>
  <si>
    <t>李昊辰</t>
  </si>
  <si>
    <t>2017011712</t>
  </si>
  <si>
    <t>刘佳宁</t>
  </si>
  <si>
    <t>2017011713</t>
  </si>
  <si>
    <t>2017011714</t>
  </si>
  <si>
    <t>柳志衡</t>
  </si>
  <si>
    <t>2017011715</t>
  </si>
  <si>
    <t>马倩</t>
  </si>
  <si>
    <t>2017011716</t>
  </si>
  <si>
    <t>彭慧文</t>
  </si>
  <si>
    <t>2017011718</t>
  </si>
  <si>
    <t>权泽旭</t>
  </si>
  <si>
    <t>2017011719</t>
  </si>
  <si>
    <t>舒国洋</t>
  </si>
  <si>
    <t>2017011720</t>
  </si>
  <si>
    <t>孙宁</t>
  </si>
  <si>
    <t>2017011723</t>
  </si>
  <si>
    <t>闫子健</t>
  </si>
  <si>
    <t>2017011726</t>
  </si>
  <si>
    <t>于沛业</t>
  </si>
  <si>
    <t>2017011727</t>
  </si>
  <si>
    <t>詹光夏</t>
  </si>
  <si>
    <t>2017011729</t>
  </si>
  <si>
    <t>周朔</t>
  </si>
  <si>
    <t>2017011801</t>
  </si>
  <si>
    <t>曹焕卿</t>
  </si>
  <si>
    <t>2017011802</t>
  </si>
  <si>
    <t>葛桂琨</t>
  </si>
  <si>
    <t>2017011803</t>
  </si>
  <si>
    <t>侯开宇</t>
  </si>
  <si>
    <t>2017011804</t>
  </si>
  <si>
    <t>胡家亮</t>
  </si>
  <si>
    <t>2017011806</t>
  </si>
  <si>
    <t>吉秦磊</t>
  </si>
  <si>
    <t>2017011807</t>
  </si>
  <si>
    <t>李创</t>
  </si>
  <si>
    <t>2017011808</t>
  </si>
  <si>
    <t>刘德怀</t>
  </si>
  <si>
    <t>2017011809</t>
  </si>
  <si>
    <t>柳克举</t>
  </si>
  <si>
    <t>2017011810</t>
  </si>
  <si>
    <t>孟祥吉</t>
  </si>
  <si>
    <t>2017011811</t>
  </si>
  <si>
    <t>牛智搏</t>
  </si>
  <si>
    <t>2017011812</t>
  </si>
  <si>
    <t>欧阳陵鹏</t>
  </si>
  <si>
    <t>2017011813</t>
  </si>
  <si>
    <t>乔博</t>
  </si>
  <si>
    <t>2017011814</t>
  </si>
  <si>
    <t>史明轩</t>
  </si>
  <si>
    <t>2017011815</t>
  </si>
  <si>
    <t>苏浩晨</t>
  </si>
  <si>
    <t>2017011816</t>
  </si>
  <si>
    <t>孙健玮</t>
  </si>
  <si>
    <t>2017011817</t>
  </si>
  <si>
    <t>唐渤洪</t>
  </si>
  <si>
    <t>2017011818</t>
  </si>
  <si>
    <t>王昌豪</t>
  </si>
  <si>
    <t>2017011819</t>
  </si>
  <si>
    <t>武文骥</t>
  </si>
  <si>
    <t>2017011820</t>
  </si>
  <si>
    <t>徐涛明</t>
  </si>
  <si>
    <t>2017011821</t>
  </si>
  <si>
    <t>许凤鼎</t>
  </si>
  <si>
    <t>2017011822</t>
  </si>
  <si>
    <t>尹玉飞</t>
  </si>
  <si>
    <t>2017011823</t>
  </si>
  <si>
    <t>于涛</t>
  </si>
  <si>
    <t>2017011824</t>
  </si>
  <si>
    <t>翟方毅</t>
  </si>
  <si>
    <t>2017011825</t>
  </si>
  <si>
    <t>张嘉豪</t>
  </si>
  <si>
    <t>2017011827</t>
  </si>
  <si>
    <t>张拓圣</t>
  </si>
  <si>
    <t>2017011828</t>
  </si>
  <si>
    <t>赵子君</t>
  </si>
  <si>
    <t>2017011901</t>
  </si>
  <si>
    <t>樊家占</t>
  </si>
  <si>
    <t>2017011902</t>
  </si>
  <si>
    <t>房国振</t>
  </si>
  <si>
    <t>2017011903</t>
  </si>
  <si>
    <t>房煦凯</t>
  </si>
  <si>
    <t>2017011904</t>
  </si>
  <si>
    <t>贺嘉贤</t>
  </si>
  <si>
    <t>2017011905</t>
  </si>
  <si>
    <t>贺宇培</t>
  </si>
  <si>
    <t>2017011907</t>
  </si>
  <si>
    <t>李浩然</t>
  </si>
  <si>
    <t>2017011909</t>
  </si>
  <si>
    <t>刘加宝</t>
  </si>
  <si>
    <t>2017011910</t>
  </si>
  <si>
    <t>刘泽宇</t>
  </si>
  <si>
    <t>2017011911</t>
  </si>
  <si>
    <t>刘卓研</t>
  </si>
  <si>
    <t>2017011912</t>
  </si>
  <si>
    <t>吕璐婷</t>
  </si>
  <si>
    <t>2017011913</t>
  </si>
  <si>
    <t>彭潇</t>
  </si>
  <si>
    <t>2017011914</t>
  </si>
  <si>
    <t>邱广醍</t>
  </si>
  <si>
    <t>2017011915</t>
  </si>
  <si>
    <t>滕立国</t>
  </si>
  <si>
    <t>2017011916</t>
  </si>
  <si>
    <t>王立</t>
  </si>
  <si>
    <t>2017011917</t>
  </si>
  <si>
    <t>2017011919</t>
  </si>
  <si>
    <t>魏博</t>
  </si>
  <si>
    <t>2017011920</t>
  </si>
  <si>
    <t>吴萌萌</t>
  </si>
  <si>
    <t>2017011921</t>
  </si>
  <si>
    <t>武孟林</t>
  </si>
  <si>
    <t>2017011922</t>
  </si>
  <si>
    <t>杨健峰</t>
  </si>
  <si>
    <t>2017011923</t>
  </si>
  <si>
    <t>姚梦涛</t>
  </si>
  <si>
    <t>2017011924</t>
  </si>
  <si>
    <t>尹弘栗</t>
  </si>
  <si>
    <t>2017011925</t>
  </si>
  <si>
    <t>张明豪</t>
  </si>
  <si>
    <t>2017011926</t>
  </si>
  <si>
    <t>张舒涵</t>
  </si>
  <si>
    <t>2017011927</t>
  </si>
  <si>
    <t>张帅</t>
  </si>
  <si>
    <t>2017011928</t>
  </si>
  <si>
    <t>张宇新</t>
  </si>
  <si>
    <t>2017011930</t>
  </si>
  <si>
    <t>范宇晨</t>
  </si>
  <si>
    <t>黄乐亚</t>
  </si>
  <si>
    <t>江烁铭</t>
  </si>
  <si>
    <t>蒋涛涛</t>
  </si>
  <si>
    <t>李光辉</t>
  </si>
  <si>
    <t>李昊</t>
  </si>
  <si>
    <t>李士诚</t>
  </si>
  <si>
    <t>李鑫龙</t>
  </si>
  <si>
    <t>李永瑾</t>
  </si>
  <si>
    <t>刘淳昊</t>
  </si>
  <si>
    <t>刘杰</t>
  </si>
  <si>
    <t>刘孟军</t>
  </si>
  <si>
    <t>栾翀沛</t>
  </si>
  <si>
    <t>宋佳昊</t>
  </si>
  <si>
    <t>田其伟</t>
  </si>
  <si>
    <t>田雨航</t>
  </si>
  <si>
    <t>王家豪</t>
  </si>
  <si>
    <t>王康宁</t>
  </si>
  <si>
    <t>王晴</t>
  </si>
  <si>
    <t>肖振宇</t>
  </si>
  <si>
    <t>杨鑫</t>
  </si>
  <si>
    <t>易强</t>
  </si>
  <si>
    <t>余伟聪</t>
  </si>
  <si>
    <t>张红</t>
  </si>
  <si>
    <t>郑杰</t>
  </si>
  <si>
    <t>周健</t>
  </si>
  <si>
    <t>周晓静</t>
  </si>
  <si>
    <t>曹施睿</t>
  </si>
  <si>
    <t>柴煜泓</t>
  </si>
  <si>
    <t>陈天宇</t>
  </si>
  <si>
    <t>陈子琦</t>
  </si>
  <si>
    <t>方文凯</t>
  </si>
  <si>
    <t>郭钦</t>
  </si>
  <si>
    <t>胡轶扬</t>
  </si>
  <si>
    <t>姜学伟</t>
  </si>
  <si>
    <t>蒋真</t>
  </si>
  <si>
    <t>黎锐</t>
  </si>
  <si>
    <t>李澳</t>
  </si>
  <si>
    <t>李帆</t>
  </si>
  <si>
    <t>李宇豪</t>
  </si>
  <si>
    <t>刘旭彪</t>
  </si>
  <si>
    <t>刘子琪</t>
  </si>
  <si>
    <t>潘甫亮</t>
  </si>
  <si>
    <t>齐昊东</t>
  </si>
  <si>
    <t>申涛</t>
  </si>
  <si>
    <t>苏执荣</t>
  </si>
  <si>
    <t>王晨羽</t>
  </si>
  <si>
    <t>王远</t>
  </si>
  <si>
    <t>徐俊逸</t>
  </si>
  <si>
    <t>徐瑞喆</t>
  </si>
  <si>
    <t>杨凯</t>
  </si>
  <si>
    <t>姚航帆</t>
  </si>
  <si>
    <t>张睿弛</t>
  </si>
  <si>
    <t>张正霖</t>
  </si>
  <si>
    <t>赵明明</t>
  </si>
  <si>
    <t>朱训昊</t>
  </si>
  <si>
    <t>吕茜</t>
  </si>
  <si>
    <t>张晖涛</t>
  </si>
  <si>
    <t>韩世林</t>
  </si>
  <si>
    <t>绳册</t>
  </si>
  <si>
    <t>杨禹</t>
  </si>
  <si>
    <t>王梓丞</t>
  </si>
  <si>
    <t>辛子豪</t>
  </si>
  <si>
    <t>张益迪</t>
  </si>
  <si>
    <t>张心雨</t>
  </si>
  <si>
    <t>韩宇峰</t>
  </si>
  <si>
    <t>彭帷杰</t>
  </si>
  <si>
    <t>王文昊</t>
  </si>
  <si>
    <t>单磊</t>
  </si>
  <si>
    <t>李好纯</t>
  </si>
  <si>
    <t>王长宏</t>
  </si>
  <si>
    <t>王臣</t>
  </si>
  <si>
    <t>王湛</t>
  </si>
  <si>
    <t>袁霆志</t>
  </si>
  <si>
    <t>张力文</t>
  </si>
  <si>
    <t>王宝旭</t>
  </si>
  <si>
    <t>徐一帆</t>
  </si>
  <si>
    <t>赵春晖</t>
  </si>
  <si>
    <t>霍炜</t>
  </si>
  <si>
    <t>郑顺鑫</t>
  </si>
  <si>
    <t>王梓璇</t>
  </si>
  <si>
    <t>祝成伟</t>
  </si>
  <si>
    <t>刘昊康</t>
  </si>
  <si>
    <t>刘晔恒</t>
  </si>
  <si>
    <t>郎硕</t>
  </si>
  <si>
    <t>2018-2019学年第二学期船舶工程学院2018级团支部公益学时统计表</t>
  </si>
  <si>
    <t>陶春晖</t>
  </si>
  <si>
    <t>王宁</t>
  </si>
  <si>
    <t>杨轩宇</t>
  </si>
  <si>
    <t>朱军鹏</t>
  </si>
  <si>
    <t>范新升</t>
  </si>
  <si>
    <t>陈柏廷</t>
  </si>
  <si>
    <t>缪帅</t>
  </si>
  <si>
    <t>王海霄</t>
  </si>
  <si>
    <t>陈龙宇</t>
  </si>
  <si>
    <t>崔宗宽</t>
  </si>
  <si>
    <t>邓琪</t>
  </si>
  <si>
    <t>闫纪冰</t>
  </si>
  <si>
    <t>朱世鹏</t>
  </si>
  <si>
    <t>张照飞</t>
  </si>
  <si>
    <t>曹彪</t>
  </si>
  <si>
    <t>屈晨星</t>
  </si>
  <si>
    <t>唐天润</t>
  </si>
  <si>
    <t>张江</t>
  </si>
  <si>
    <t>张云逸</t>
  </si>
  <si>
    <t>曹泽睿</t>
  </si>
  <si>
    <t>代桐炎</t>
  </si>
  <si>
    <t>李开研</t>
  </si>
  <si>
    <t>瞿毅</t>
  </si>
  <si>
    <t>董珏宇</t>
  </si>
  <si>
    <t>张德顺</t>
  </si>
  <si>
    <t>郝江旭</t>
  </si>
  <si>
    <t>王亦晗</t>
  </si>
  <si>
    <t>辛明非</t>
  </si>
  <si>
    <t>赵斌</t>
  </si>
  <si>
    <t>艾之淏</t>
  </si>
  <si>
    <t>陈科宇</t>
  </si>
  <si>
    <t>陈兴强</t>
  </si>
  <si>
    <t>崔曈</t>
  </si>
  <si>
    <t>崔昕邈</t>
  </si>
  <si>
    <t>杜昊翰</t>
  </si>
  <si>
    <t>郭适源</t>
  </si>
  <si>
    <t>韩莹冰</t>
  </si>
  <si>
    <t>洪安东</t>
  </si>
  <si>
    <t>胡佳</t>
  </si>
  <si>
    <t>兰飞翔</t>
  </si>
  <si>
    <t>刘付康</t>
  </si>
  <si>
    <t>刘宇</t>
  </si>
  <si>
    <t>马平川</t>
  </si>
  <si>
    <t>蒙润</t>
  </si>
  <si>
    <t>孟欣欣</t>
  </si>
  <si>
    <t>宋健祎</t>
  </si>
  <si>
    <t>王宝源</t>
  </si>
  <si>
    <t>王鹤翔</t>
  </si>
  <si>
    <t>吴寒</t>
  </si>
  <si>
    <t>吴梦</t>
  </si>
  <si>
    <t>吴仲卿</t>
  </si>
  <si>
    <t>徐浩然</t>
  </si>
  <si>
    <t>战禧扬</t>
  </si>
  <si>
    <t>张灵琦</t>
  </si>
  <si>
    <t>张洧</t>
  </si>
  <si>
    <t>张云飞</t>
  </si>
  <si>
    <t>陈奕铭</t>
  </si>
  <si>
    <t>程力</t>
  </si>
  <si>
    <t>董源</t>
  </si>
  <si>
    <t>高相阳</t>
  </si>
  <si>
    <t>勾鉴明</t>
  </si>
  <si>
    <t>郝友铨</t>
  </si>
  <si>
    <t>侯继昌</t>
  </si>
  <si>
    <t>康桢耀</t>
  </si>
  <si>
    <t>李家兴</t>
  </si>
  <si>
    <t>李品男</t>
  </si>
  <si>
    <t>李宪毅</t>
  </si>
  <si>
    <t>刘若彤</t>
  </si>
  <si>
    <t>刘世杰</t>
  </si>
  <si>
    <t>刘文泽</t>
  </si>
  <si>
    <t>刘雨昂</t>
  </si>
  <si>
    <t>刘章</t>
  </si>
  <si>
    <t>吕萌</t>
  </si>
  <si>
    <t>潘高乐</t>
  </si>
  <si>
    <t>庞帅</t>
  </si>
  <si>
    <t>裴少聪</t>
  </si>
  <si>
    <t>石浩辰</t>
  </si>
  <si>
    <t>王文婷</t>
  </si>
  <si>
    <t>王岩</t>
  </si>
  <si>
    <t>尹家乐</t>
  </si>
  <si>
    <t>于逍</t>
  </si>
  <si>
    <t>张桐</t>
  </si>
  <si>
    <t>张宗羽</t>
  </si>
  <si>
    <t>张国桢</t>
  </si>
  <si>
    <t>安炎炯</t>
  </si>
  <si>
    <t>高兵兵</t>
  </si>
  <si>
    <t>高源</t>
  </si>
  <si>
    <t>谷慧群</t>
  </si>
  <si>
    <t>黄博远</t>
  </si>
  <si>
    <t>康若森</t>
  </si>
  <si>
    <t>李东海</t>
  </si>
  <si>
    <t>刘顺</t>
  </si>
  <si>
    <t>马静雯</t>
  </si>
  <si>
    <t>王关宁</t>
  </si>
  <si>
    <t>王冠翔</t>
  </si>
  <si>
    <t>王帅行</t>
  </si>
  <si>
    <t>王锡源</t>
  </si>
  <si>
    <t>文奇鑫</t>
  </si>
  <si>
    <t>徐润泽</t>
  </si>
  <si>
    <t>杨景淇</t>
  </si>
  <si>
    <t>杨桐奇</t>
  </si>
  <si>
    <t>杨雪松</t>
  </si>
  <si>
    <t>杨艳艳</t>
  </si>
  <si>
    <t>杨泽宇</t>
  </si>
  <si>
    <t>于沐源</t>
  </si>
  <si>
    <t>曾嘉濠</t>
  </si>
  <si>
    <t>曾鹏</t>
  </si>
  <si>
    <t>张浩然</t>
  </si>
  <si>
    <t>张开源</t>
  </si>
  <si>
    <t>周鑫</t>
  </si>
  <si>
    <t>朱子健</t>
  </si>
  <si>
    <t>豆利军</t>
  </si>
  <si>
    <t>段雲木</t>
  </si>
  <si>
    <t>冯硕</t>
  </si>
  <si>
    <t>高进</t>
  </si>
  <si>
    <t>弓梦蕊</t>
  </si>
  <si>
    <t>荆宝迪</t>
  </si>
  <si>
    <t>李勃含</t>
  </si>
  <si>
    <t>李舒畅</t>
  </si>
  <si>
    <t>李岩洲</t>
  </si>
  <si>
    <t>梁立思</t>
  </si>
  <si>
    <t>刘思源</t>
  </si>
  <si>
    <t>刘琰</t>
  </si>
  <si>
    <t>刘悦多</t>
  </si>
  <si>
    <t>任建新</t>
  </si>
  <si>
    <t>沈兴志</t>
  </si>
  <si>
    <t>石健</t>
  </si>
  <si>
    <t>孙伟</t>
  </si>
  <si>
    <t>汪品逸</t>
  </si>
  <si>
    <t>王丹迪</t>
  </si>
  <si>
    <t>王睿</t>
  </si>
  <si>
    <t>杨柏伦</t>
  </si>
  <si>
    <t>杨英狄</t>
  </si>
  <si>
    <t>章晨</t>
  </si>
  <si>
    <t>赵欣洋</t>
  </si>
  <si>
    <t>赵哲晟</t>
  </si>
  <si>
    <t>赵轶男</t>
  </si>
  <si>
    <t>安洺萱</t>
  </si>
  <si>
    <t>陈付龙</t>
  </si>
  <si>
    <t>陈彦存</t>
  </si>
  <si>
    <t>何星</t>
  </si>
  <si>
    <t>胡碧千</t>
  </si>
  <si>
    <t>姜云鹏</t>
  </si>
  <si>
    <t>李琦</t>
  </si>
  <si>
    <t>刘宇航</t>
  </si>
  <si>
    <t>刘湛</t>
  </si>
  <si>
    <t>刘镇维</t>
  </si>
  <si>
    <t>罗兆鹏</t>
  </si>
  <si>
    <t>彭啶一</t>
  </si>
  <si>
    <t>朴相坤</t>
  </si>
  <si>
    <t>亓豪</t>
  </si>
  <si>
    <t>石龙</t>
  </si>
  <si>
    <t>王佳兴</t>
  </si>
  <si>
    <t>王蕊</t>
  </si>
  <si>
    <t>王文言</t>
  </si>
  <si>
    <t>熊汝茁</t>
  </si>
  <si>
    <t>张海天</t>
  </si>
  <si>
    <t>张玉松</t>
  </si>
  <si>
    <t>张志函</t>
  </si>
  <si>
    <t>赵轲</t>
  </si>
  <si>
    <t>赵明露</t>
  </si>
  <si>
    <t>赵懿昕</t>
  </si>
  <si>
    <t>朱沛瀚</t>
  </si>
  <si>
    <t>代昕伯</t>
  </si>
  <si>
    <t>郭璐能</t>
  </si>
  <si>
    <t>郝祥森</t>
  </si>
  <si>
    <t>胡世</t>
  </si>
  <si>
    <t>胡守军</t>
  </si>
  <si>
    <t>李貌</t>
  </si>
  <si>
    <t>刘威</t>
  </si>
  <si>
    <t>马致遥</t>
  </si>
  <si>
    <t>沈令泽</t>
  </si>
  <si>
    <t>孙浩迪</t>
  </si>
  <si>
    <t>童巨辉</t>
  </si>
  <si>
    <t>王向鲁</t>
  </si>
  <si>
    <t>王兴家</t>
  </si>
  <si>
    <t>徐鹏</t>
  </si>
  <si>
    <t>闫跃洋</t>
  </si>
  <si>
    <t>阎佳成</t>
  </si>
  <si>
    <t>杨宏丽</t>
  </si>
  <si>
    <t>杨云飞</t>
  </si>
  <si>
    <t>于威</t>
  </si>
  <si>
    <t>臧世泽</t>
  </si>
  <si>
    <t>张搏洋</t>
  </si>
  <si>
    <t>张国斐</t>
  </si>
  <si>
    <t>赵永波</t>
  </si>
  <si>
    <t>赵子鸣</t>
  </si>
  <si>
    <t>朱奕蘅</t>
  </si>
  <si>
    <t>白英利</t>
  </si>
  <si>
    <t>蔡雨阳</t>
  </si>
  <si>
    <t>陈盼召</t>
  </si>
  <si>
    <t>程闯</t>
  </si>
  <si>
    <t>程蔚</t>
  </si>
  <si>
    <t>段传智</t>
  </si>
  <si>
    <t>范国梁</t>
  </si>
  <si>
    <t>范文彬</t>
  </si>
  <si>
    <t>冯睿</t>
  </si>
  <si>
    <t>高宏宇</t>
  </si>
  <si>
    <t>高世泽</t>
  </si>
  <si>
    <t>高云峰</t>
  </si>
  <si>
    <t>贾达洋</t>
  </si>
  <si>
    <t>黎钰</t>
  </si>
  <si>
    <t>李洺燃</t>
  </si>
  <si>
    <t>林传旭</t>
  </si>
  <si>
    <t>刘玥君</t>
  </si>
  <si>
    <t>毛同跃</t>
  </si>
  <si>
    <t>梅宇轩</t>
  </si>
  <si>
    <t>庞俣周</t>
  </si>
  <si>
    <t>屈小东</t>
  </si>
  <si>
    <t>全海林</t>
  </si>
  <si>
    <t>孙泽宇</t>
  </si>
  <si>
    <t>谢旭</t>
  </si>
  <si>
    <t>赵海儒</t>
  </si>
  <si>
    <t>郑宇飞</t>
  </si>
  <si>
    <t>周泽宇</t>
  </si>
  <si>
    <t>朱力</t>
  </si>
  <si>
    <t>毕意翔</t>
  </si>
  <si>
    <t>邓玉萱</t>
  </si>
  <si>
    <t>杜子鹏</t>
  </si>
  <si>
    <t>范明江</t>
  </si>
  <si>
    <t>丰圣锦</t>
  </si>
  <si>
    <t>盖赫凯</t>
  </si>
  <si>
    <t>龚文波</t>
  </si>
  <si>
    <t>韩泠西</t>
  </si>
  <si>
    <t>洪宇</t>
  </si>
  <si>
    <t>侯祥雨</t>
  </si>
  <si>
    <t>黄国清</t>
  </si>
  <si>
    <t>阚洪伟</t>
  </si>
  <si>
    <t>孔令润</t>
  </si>
  <si>
    <t>李浩瀚</t>
  </si>
  <si>
    <t>刘芳</t>
  </si>
  <si>
    <t>龙潋予</t>
  </si>
  <si>
    <t>路明</t>
  </si>
  <si>
    <t>马祥益</t>
  </si>
  <si>
    <t>庞博</t>
  </si>
  <si>
    <t>邵军</t>
  </si>
  <si>
    <t>沈炯尔</t>
  </si>
  <si>
    <t>宋世阳</t>
  </si>
  <si>
    <t>孙永佳</t>
  </si>
  <si>
    <t>王昆峰</t>
  </si>
  <si>
    <t>颜俊涛</t>
  </si>
  <si>
    <t>张元哲</t>
  </si>
  <si>
    <t>赵然</t>
  </si>
  <si>
    <t>职明洋</t>
  </si>
  <si>
    <t>曹洋</t>
  </si>
  <si>
    <t>陈书宇</t>
  </si>
  <si>
    <t>陈樱颖</t>
  </si>
  <si>
    <t>高翔宇</t>
  </si>
  <si>
    <t>贺家鑫</t>
  </si>
  <si>
    <t>李祥弘</t>
  </si>
  <si>
    <t>刘铭睿</t>
  </si>
  <si>
    <t>吕鹏程</t>
  </si>
  <si>
    <t>马骋</t>
  </si>
  <si>
    <t>马浩博</t>
  </si>
  <si>
    <t>莫芷骅</t>
  </si>
  <si>
    <t>钮睿</t>
  </si>
  <si>
    <t>钱浩然</t>
  </si>
  <si>
    <t>魏天泽</t>
  </si>
  <si>
    <t>向智涵</t>
  </si>
  <si>
    <t>肖同乐</t>
  </si>
  <si>
    <t>许宁</t>
  </si>
  <si>
    <t>闫可霏</t>
  </si>
  <si>
    <t>杨柳</t>
  </si>
  <si>
    <t>宇文林</t>
  </si>
  <si>
    <t>张艮</t>
  </si>
  <si>
    <t>张鹤</t>
  </si>
  <si>
    <t>张秦川</t>
  </si>
  <si>
    <t>张宇航</t>
  </si>
  <si>
    <t>赵鹏</t>
  </si>
  <si>
    <t>赵庆龙</t>
  </si>
  <si>
    <t>邓钧宇</t>
  </si>
  <si>
    <t>房佳瑶</t>
  </si>
  <si>
    <t>高强</t>
  </si>
  <si>
    <t>郜宏博</t>
  </si>
  <si>
    <t>李云天</t>
  </si>
  <si>
    <t>林路</t>
  </si>
  <si>
    <t>林忠宇</t>
  </si>
  <si>
    <t>刘聪先</t>
  </si>
  <si>
    <t>刘旭</t>
  </si>
  <si>
    <t>刘宇浩</t>
  </si>
  <si>
    <t>罗刚</t>
  </si>
  <si>
    <t>罗亚</t>
  </si>
  <si>
    <t>苏伯原</t>
  </si>
  <si>
    <t>孙拓</t>
  </si>
  <si>
    <t>王思斌</t>
  </si>
  <si>
    <t>王振阳</t>
  </si>
  <si>
    <t>颜淼</t>
  </si>
  <si>
    <t>杨浩杰</t>
  </si>
  <si>
    <t>尧仕杰</t>
  </si>
  <si>
    <t>张聪</t>
  </si>
  <si>
    <t>赵东岳</t>
  </si>
  <si>
    <t>仲腾飞</t>
  </si>
  <si>
    <t>陈旭龙</t>
  </si>
  <si>
    <t>邓宇飞</t>
  </si>
  <si>
    <t>冯子轩</t>
  </si>
  <si>
    <t>付清阳</t>
  </si>
  <si>
    <t>傅禹舜</t>
  </si>
  <si>
    <t>黄胜辉</t>
  </si>
  <si>
    <t>李航</t>
  </si>
  <si>
    <t>李庆勇</t>
  </si>
  <si>
    <t>李想</t>
  </si>
  <si>
    <t>凌小君</t>
  </si>
  <si>
    <t>钱坤</t>
  </si>
  <si>
    <t>阮少卿</t>
  </si>
  <si>
    <t>覃鑫朕</t>
  </si>
  <si>
    <t>王晨轶</t>
  </si>
  <si>
    <t>王洪耀</t>
  </si>
  <si>
    <t>王琪</t>
  </si>
  <si>
    <t>王一非</t>
  </si>
  <si>
    <t>谢永志</t>
  </si>
  <si>
    <t>徐庆丰</t>
  </si>
  <si>
    <t>易鹏</t>
  </si>
  <si>
    <t>喻睿</t>
  </si>
  <si>
    <t>张千</t>
  </si>
  <si>
    <t>张玉欣</t>
  </si>
  <si>
    <t>赵振兴</t>
  </si>
  <si>
    <t>郑凯文</t>
  </si>
  <si>
    <t>周嘉伟</t>
  </si>
  <si>
    <t>陈纪龙</t>
  </si>
  <si>
    <t>陈玮任</t>
  </si>
  <si>
    <t>陈欣硕</t>
  </si>
  <si>
    <t>杜钰清</t>
  </si>
  <si>
    <t>郭佳奇</t>
  </si>
  <si>
    <t>解昕宇</t>
  </si>
  <si>
    <t>阚笑男</t>
  </si>
  <si>
    <t>李翱</t>
  </si>
  <si>
    <t>李东寒</t>
  </si>
  <si>
    <t>李瑞武</t>
  </si>
  <si>
    <t>凌蒙</t>
  </si>
  <si>
    <t>刘志强</t>
  </si>
  <si>
    <t>马吉斌</t>
  </si>
  <si>
    <t>邱云聪</t>
  </si>
  <si>
    <t>王俊龙</t>
  </si>
  <si>
    <t>王秦卫</t>
  </si>
  <si>
    <t>魏雪</t>
  </si>
  <si>
    <t>夏云鹤</t>
  </si>
  <si>
    <t>肖杨珉</t>
  </si>
  <si>
    <t>徐景全</t>
  </si>
  <si>
    <t>闫玉宁</t>
  </si>
  <si>
    <t>张辰玺</t>
  </si>
  <si>
    <t>张家华</t>
  </si>
  <si>
    <t>张江轲</t>
  </si>
  <si>
    <t>张力麒</t>
  </si>
  <si>
    <t>张启昭</t>
  </si>
  <si>
    <t>赵伟之</t>
  </si>
  <si>
    <t>2019年下学期 20160111班公益学时公布表</t>
  </si>
  <si>
    <t>总学时</t>
  </si>
  <si>
    <t>参与人员</t>
  </si>
  <si>
    <t>个人总学时</t>
  </si>
  <si>
    <t>以院系或团委、学生会、学指为单位开展的公益活动</t>
  </si>
  <si>
    <t>以团支部为单位开展的公益活动</t>
  </si>
  <si>
    <t>小红帽组织开展的公益活动</t>
  </si>
  <si>
    <t>私人型公益活动</t>
  </si>
  <si>
    <t>杏花林学士服志愿者</t>
  </si>
  <si>
    <t>图书馆值班</t>
  </si>
  <si>
    <t>海航器志愿者</t>
  </si>
  <si>
    <t>高招会志愿者</t>
  </si>
  <si>
    <t>迎新校园秩序维护</t>
  </si>
  <si>
    <t>2016011101</t>
  </si>
  <si>
    <t>2016011102</t>
  </si>
  <si>
    <t>2016011103</t>
  </si>
  <si>
    <t>2016011104</t>
  </si>
  <si>
    <t>2016011105</t>
  </si>
  <si>
    <t>2016011106</t>
  </si>
  <si>
    <t>2016011107</t>
  </si>
  <si>
    <t>2016011109</t>
  </si>
  <si>
    <t>2016011110</t>
  </si>
  <si>
    <t>2016011112</t>
  </si>
  <si>
    <t>2016011113</t>
  </si>
  <si>
    <t>2016011114</t>
  </si>
  <si>
    <t>2016011115</t>
  </si>
  <si>
    <t>2016011116</t>
  </si>
  <si>
    <t>2016011117</t>
  </si>
  <si>
    <t>2016011118</t>
  </si>
  <si>
    <t>2016011119</t>
  </si>
  <si>
    <t>2016011120</t>
  </si>
  <si>
    <t>2016011121</t>
  </si>
  <si>
    <t>2016011122</t>
  </si>
  <si>
    <t>2016011123</t>
  </si>
  <si>
    <t>2016011124</t>
  </si>
  <si>
    <t>2016011125</t>
  </si>
  <si>
    <t>2016011126</t>
  </si>
  <si>
    <t>2016011127</t>
  </si>
  <si>
    <t>2016011128</t>
  </si>
  <si>
    <t>2016011129</t>
  </si>
  <si>
    <t>2015011108</t>
  </si>
  <si>
    <t>2016071226</t>
  </si>
  <si>
    <t>2019下学期20160112班公益学时公布表</t>
  </si>
  <si>
    <t>2016011201</t>
  </si>
  <si>
    <t>2016011202</t>
  </si>
  <si>
    <t>2016011203</t>
  </si>
  <si>
    <t>2016011204</t>
  </si>
  <si>
    <t>2016011205</t>
  </si>
  <si>
    <t>2016011206</t>
  </si>
  <si>
    <t>2016011207</t>
  </si>
  <si>
    <t>2016011208</t>
  </si>
  <si>
    <t>2016011209</t>
  </si>
  <si>
    <t>2016011210</t>
  </si>
  <si>
    <t>2016011211</t>
  </si>
  <si>
    <t>2016011212</t>
  </si>
  <si>
    <t>2016011213</t>
  </si>
  <si>
    <t>2016011214</t>
  </si>
  <si>
    <t>2016011215</t>
  </si>
  <si>
    <t>2016011216</t>
  </si>
  <si>
    <t>2016011217</t>
  </si>
  <si>
    <t>2016011218</t>
  </si>
  <si>
    <t>2016011219</t>
  </si>
  <si>
    <t>2016011220</t>
  </si>
  <si>
    <t>2016011221</t>
  </si>
  <si>
    <t>2016011222</t>
  </si>
  <si>
    <t>2016011223</t>
  </si>
  <si>
    <t>2016011224</t>
  </si>
  <si>
    <t>2016011225</t>
  </si>
  <si>
    <t>2016011226</t>
  </si>
  <si>
    <t>2016011227</t>
  </si>
  <si>
    <t>2016011228</t>
  </si>
  <si>
    <t>2016011229</t>
  </si>
  <si>
    <t>2019年下学期 20160113班公益学时公布表</t>
  </si>
  <si>
    <t>6.8班助一</t>
  </si>
  <si>
    <t>6.6七彩课堂</t>
  </si>
  <si>
    <t>3.14七彩课堂</t>
  </si>
  <si>
    <t>3.21七彩课堂</t>
  </si>
  <si>
    <t>2016011330</t>
  </si>
  <si>
    <t>2016071814</t>
  </si>
  <si>
    <t>2019年下学期 20160114班公益学时公布表</t>
  </si>
  <si>
    <t>4.25七彩课堂</t>
  </si>
  <si>
    <t>6.8海洋公益慢跑</t>
  </si>
  <si>
    <t>花园街道垃圾分类</t>
  </si>
  <si>
    <t>研究生足球赛志愿者</t>
  </si>
  <si>
    <t>船舶博物馆志愿者</t>
  </si>
  <si>
    <r>
      <rPr>
        <sz val="11"/>
        <rFont val="宋体"/>
        <charset val="134"/>
      </rPr>
      <t>2019下</t>
    </r>
    <r>
      <rPr>
        <sz val="11"/>
        <color rgb="FF000000"/>
        <rFont val="宋体"/>
        <charset val="134"/>
      </rPr>
      <t>学期 20160115班公益学时公布表</t>
    </r>
  </si>
  <si>
    <t>2016011501</t>
  </si>
  <si>
    <t>2016011502</t>
  </si>
  <si>
    <t>2016011503</t>
  </si>
  <si>
    <t>2016011504</t>
  </si>
  <si>
    <t>2016011505</t>
  </si>
  <si>
    <t>2016011506</t>
  </si>
  <si>
    <t>2016011507</t>
  </si>
  <si>
    <t>2016011508</t>
  </si>
  <si>
    <t>2016011509</t>
  </si>
  <si>
    <t>2016011510</t>
  </si>
  <si>
    <t>2016011511</t>
  </si>
  <si>
    <t>2016011512</t>
  </si>
  <si>
    <t>2016011513</t>
  </si>
  <si>
    <t>2016011514</t>
  </si>
  <si>
    <t>2016011515</t>
  </si>
  <si>
    <t>2016011516</t>
  </si>
  <si>
    <t>2016011517</t>
  </si>
  <si>
    <t>2016011518</t>
  </si>
  <si>
    <t>2016011519</t>
  </si>
  <si>
    <t>2016011520</t>
  </si>
  <si>
    <t>2016011521</t>
  </si>
  <si>
    <t>2016011522</t>
  </si>
  <si>
    <t>2016011523</t>
  </si>
  <si>
    <t>2016011524</t>
  </si>
  <si>
    <t>2016011525</t>
  </si>
  <si>
    <t>2016011526</t>
  </si>
  <si>
    <t>2016011527</t>
  </si>
  <si>
    <t>2016011528</t>
  </si>
  <si>
    <t>2016011529</t>
  </si>
  <si>
    <t>2016011530</t>
  </si>
  <si>
    <r>
      <rPr>
        <sz val="11"/>
        <rFont val="宋体"/>
        <charset val="134"/>
      </rPr>
      <t>2019年下</t>
    </r>
    <r>
      <rPr>
        <sz val="11"/>
        <color rgb="FF000000"/>
        <rFont val="宋体"/>
        <charset val="134"/>
      </rPr>
      <t>学期 20160116班公益学时公布表</t>
    </r>
  </si>
  <si>
    <t>2016011601</t>
  </si>
  <si>
    <t>2016011602</t>
  </si>
  <si>
    <t>2016011603</t>
  </si>
  <si>
    <t>2016011604</t>
  </si>
  <si>
    <t>2016011605</t>
  </si>
  <si>
    <t>2016011606</t>
  </si>
  <si>
    <t>2016011607</t>
  </si>
  <si>
    <t>2016011608</t>
  </si>
  <si>
    <t>2016011609</t>
  </si>
  <si>
    <t>2016011610</t>
  </si>
  <si>
    <t>2016011611</t>
  </si>
  <si>
    <t>2016011612</t>
  </si>
  <si>
    <t>2016011613</t>
  </si>
  <si>
    <t>2016011614</t>
  </si>
  <si>
    <t>2016011615</t>
  </si>
  <si>
    <t>2016011616</t>
  </si>
  <si>
    <t>2016011617</t>
  </si>
  <si>
    <t>2016011618</t>
  </si>
  <si>
    <t>2016011619</t>
  </si>
  <si>
    <t>2016011620</t>
  </si>
  <si>
    <t>2016011621</t>
  </si>
  <si>
    <t>2016011622</t>
  </si>
  <si>
    <t>2016011623</t>
  </si>
  <si>
    <t>2016011624</t>
  </si>
  <si>
    <t>2016011625</t>
  </si>
  <si>
    <t>2016011626</t>
  </si>
  <si>
    <t>2016011627</t>
  </si>
  <si>
    <t>2016011628</t>
  </si>
  <si>
    <t>2016011629</t>
  </si>
  <si>
    <t>2016011630</t>
  </si>
  <si>
    <r>
      <rPr>
        <sz val="11"/>
        <rFont val="宋体"/>
        <charset val="134"/>
      </rPr>
      <t>2019年下</t>
    </r>
    <r>
      <rPr>
        <sz val="11"/>
        <color rgb="FF000000"/>
        <rFont val="宋体"/>
        <charset val="134"/>
      </rPr>
      <t>学期 20160117班公益学时公布表</t>
    </r>
  </si>
  <si>
    <t>4.15古梨园清扫</t>
  </si>
  <si>
    <t>爱心长跑</t>
  </si>
  <si>
    <t>5.11船海楼志愿者</t>
  </si>
  <si>
    <t>杏花节志愿活动</t>
  </si>
  <si>
    <t>海洋文化馆志愿者</t>
  </si>
  <si>
    <t>虹桥中学参观活动</t>
  </si>
  <si>
    <t>6.4船海楼整理档案</t>
  </si>
  <si>
    <r>
      <rPr>
        <sz val="11"/>
        <rFont val="宋体"/>
        <charset val="134"/>
      </rPr>
      <t>2019</t>
    </r>
    <r>
      <rPr>
        <sz val="11"/>
        <color rgb="FF000000"/>
        <rFont val="宋体"/>
        <charset val="134"/>
      </rPr>
      <t>年</t>
    </r>
    <r>
      <rPr>
        <sz val="11"/>
        <rFont val="宋体"/>
        <charset val="134"/>
      </rPr>
      <t>下</t>
    </r>
    <r>
      <rPr>
        <sz val="11"/>
        <color rgb="FF000000"/>
        <rFont val="宋体"/>
        <charset val="134"/>
      </rPr>
      <t>学期 20160121班公益学时公布表</t>
    </r>
  </si>
  <si>
    <t>校医院志愿者</t>
  </si>
  <si>
    <r>
      <rPr>
        <sz val="11"/>
        <color rgb="FF000000"/>
        <rFont val="SimSun"/>
        <charset val="134"/>
      </rPr>
      <t>海航器志愿者</t>
    </r>
  </si>
  <si>
    <t>2016012101</t>
  </si>
  <si>
    <t>2016012102</t>
  </si>
  <si>
    <t>2016012103</t>
  </si>
  <si>
    <t>2016012104</t>
  </si>
  <si>
    <t>2016012105</t>
  </si>
  <si>
    <t>2016012106</t>
  </si>
  <si>
    <t>2016012107</t>
  </si>
  <si>
    <t>2016012108</t>
  </si>
  <si>
    <t>2016012109</t>
  </si>
  <si>
    <t>2016012110</t>
  </si>
  <si>
    <t>2016012111</t>
  </si>
  <si>
    <t>2016012112</t>
  </si>
  <si>
    <t>2016012113</t>
  </si>
  <si>
    <t>2016012114</t>
  </si>
  <si>
    <t>2016012115</t>
  </si>
  <si>
    <t>2016012116</t>
  </si>
  <si>
    <t>2016012117</t>
  </si>
  <si>
    <t>2016012118</t>
  </si>
  <si>
    <t>2016012119</t>
  </si>
  <si>
    <t>2016012120</t>
  </si>
  <si>
    <t>2016012121</t>
  </si>
  <si>
    <t>2016012122</t>
  </si>
  <si>
    <t>2016012123</t>
  </si>
  <si>
    <t>2016012124</t>
  </si>
  <si>
    <t>2016012125</t>
  </si>
  <si>
    <t>2016012126</t>
  </si>
  <si>
    <t>2016012127</t>
  </si>
  <si>
    <t>2016012128</t>
  </si>
  <si>
    <t>2016012129</t>
  </si>
  <si>
    <t>2014012124</t>
  </si>
  <si>
    <r>
      <rPr>
        <sz val="11"/>
        <rFont val="宋体"/>
        <charset val="134"/>
      </rPr>
      <t>2019</t>
    </r>
    <r>
      <rPr>
        <sz val="11"/>
        <color rgb="FF000000"/>
        <rFont val="宋体"/>
        <charset val="134"/>
      </rPr>
      <t>年</t>
    </r>
    <r>
      <rPr>
        <sz val="11"/>
        <rFont val="宋体"/>
        <charset val="134"/>
      </rPr>
      <t>下</t>
    </r>
    <r>
      <rPr>
        <sz val="11"/>
        <color rgb="FF000000"/>
        <rFont val="宋体"/>
        <charset val="134"/>
      </rPr>
      <t>学期 20160122班公益学时公布表</t>
    </r>
  </si>
  <si>
    <t>6.23慰问活动</t>
  </si>
  <si>
    <t>6.23清理小广告</t>
  </si>
  <si>
    <t>2019年迎新工作人员</t>
  </si>
  <si>
    <t>校青协迎新</t>
  </si>
  <si>
    <t>兴海论坛</t>
  </si>
  <si>
    <t>2016012201</t>
  </si>
  <si>
    <t>2016012202</t>
  </si>
  <si>
    <t>2016012203</t>
  </si>
  <si>
    <t>2016012204</t>
  </si>
  <si>
    <t>2016012205</t>
  </si>
  <si>
    <t>2016012206</t>
  </si>
  <si>
    <t>2016012207</t>
  </si>
  <si>
    <t>2016012208</t>
  </si>
  <si>
    <t>2016012209</t>
  </si>
  <si>
    <t>2016012210</t>
  </si>
  <si>
    <t>2016012211</t>
  </si>
  <si>
    <t>2016012212</t>
  </si>
  <si>
    <t>2016012213</t>
  </si>
  <si>
    <t>2016012214</t>
  </si>
  <si>
    <t>2016012215</t>
  </si>
  <si>
    <t>2016012216</t>
  </si>
  <si>
    <t>2016012217</t>
  </si>
  <si>
    <t>2016012218</t>
  </si>
  <si>
    <t>2016012219</t>
  </si>
  <si>
    <t>2016012220</t>
  </si>
  <si>
    <t>2016012221</t>
  </si>
  <si>
    <t>2016012222</t>
  </si>
  <si>
    <t>2016012223</t>
  </si>
  <si>
    <t>2016012224</t>
  </si>
  <si>
    <t>2016012225</t>
  </si>
  <si>
    <t>2016012226</t>
  </si>
  <si>
    <t>2016012227</t>
  </si>
  <si>
    <t>2016012228</t>
  </si>
  <si>
    <t>2016012229</t>
  </si>
  <si>
    <t>2019年下学期20170111班公益学时公布表</t>
  </si>
  <si>
    <t>暑期社会实践三下乡</t>
  </si>
  <si>
    <t>捐书</t>
  </si>
  <si>
    <t>点亮蓝灯志愿活动</t>
  </si>
  <si>
    <t>市医院志愿者</t>
  </si>
  <si>
    <t>船舶馆志愿者</t>
  </si>
  <si>
    <t>2019年新生导航员</t>
  </si>
  <si>
    <t>开心宝贝</t>
  </si>
  <si>
    <t>守护星星</t>
  </si>
  <si>
    <t>书法比赛志愿者</t>
  </si>
  <si>
    <t>五四表彰大会志愿者</t>
  </si>
  <si>
    <t>教代会志愿者</t>
  </si>
  <si>
    <t>2019年下学期20170112班公益学时公布表</t>
  </si>
  <si>
    <t>3.10学雷锋敬老院</t>
  </si>
  <si>
    <t>3.9学雷锋社区</t>
  </si>
  <si>
    <t>3.12育红小学</t>
  </si>
  <si>
    <t>4.11七彩课堂</t>
  </si>
  <si>
    <t>4.18七彩课堂</t>
  </si>
  <si>
    <t>4.5烈士陵园祭扫</t>
  </si>
  <si>
    <t>5.23七彩课堂</t>
  </si>
  <si>
    <t>档案馆查资料</t>
  </si>
  <si>
    <t>东北五校双选会志愿者</t>
  </si>
  <si>
    <t>船舶馆值班</t>
  </si>
  <si>
    <t>制作毕业证书志愿者</t>
  </si>
  <si>
    <t>毕业典礼志愿者</t>
  </si>
  <si>
    <t>2019下学期20170113班公益学时公布表</t>
  </si>
  <si>
    <t>3.31班助一</t>
  </si>
  <si>
    <t>3.24班助一</t>
  </si>
  <si>
    <t>3.28七彩课堂</t>
  </si>
  <si>
    <t>5.16七彩课堂</t>
  </si>
  <si>
    <t>5.17.18国际会议志愿者</t>
  </si>
  <si>
    <t>4.12船海楼文档整理</t>
  </si>
  <si>
    <t>校史馆志愿者</t>
  </si>
  <si>
    <t>军工纪念馆志愿者</t>
  </si>
  <si>
    <t>杏花节志愿者</t>
  </si>
  <si>
    <t>海洋馆志愿者</t>
  </si>
  <si>
    <t>2019年下学期20170114班公益学时公布表</t>
  </si>
  <si>
    <t>私人公益活动</t>
  </si>
  <si>
    <t>4.3烈士陵园扫墓</t>
  </si>
  <si>
    <t>6.11儿童福利院</t>
  </si>
  <si>
    <t>4.5烈士陵园祭扫活动</t>
  </si>
  <si>
    <t>医院志愿者</t>
  </si>
  <si>
    <t>高考咨询会志愿者</t>
  </si>
  <si>
    <t>对垃圾分类认识的统计</t>
  </si>
  <si>
    <t>暑期志愿者</t>
  </si>
  <si>
    <t>2019年下学期20170115班公益学时公布表</t>
  </si>
  <si>
    <t>5.9七彩课堂</t>
  </si>
  <si>
    <t>暑期志愿者活动</t>
  </si>
  <si>
    <t>扫墓</t>
  </si>
  <si>
    <t>船海楼活动</t>
  </si>
  <si>
    <t>2019年下学期20170116班公益学时公布表</t>
  </si>
  <si>
    <t>4.4七彩课堂</t>
  </si>
  <si>
    <t>6.4船海楼档案整理</t>
  </si>
  <si>
    <t>启航值班</t>
  </si>
  <si>
    <t>医院长期志愿者</t>
  </si>
  <si>
    <t>东北五校双选会</t>
  </si>
  <si>
    <t>海航器赛事物资回收</t>
  </si>
  <si>
    <t>2019年下学期20170117班公益学时公布表</t>
  </si>
  <si>
    <t>国旗护卫队支教</t>
  </si>
  <si>
    <t>7.3船海楼整理档案</t>
  </si>
  <si>
    <t>7月3日船海楼整理材料</t>
  </si>
  <si>
    <t>2019年下学期20170118班公益学时公布表</t>
  </si>
  <si>
    <t>图书漂流</t>
  </si>
  <si>
    <t>校医院长期志愿者</t>
  </si>
  <si>
    <t>高考志愿者</t>
  </si>
  <si>
    <t>主楼志愿者</t>
  </si>
  <si>
    <t>2019年下学期20170119班公益学时公布表</t>
  </si>
  <si>
    <t>校医院学时</t>
  </si>
  <si>
    <t>暑期三下乡敬老院看望老人</t>
  </si>
  <si>
    <t>预科迎新</t>
  </si>
  <si>
    <t>2019年下学期20170121班公益学时公布表</t>
  </si>
  <si>
    <t>杏花节志愿</t>
  </si>
  <si>
    <t>海洋馆值班</t>
  </si>
  <si>
    <t>2017012102</t>
  </si>
  <si>
    <t>2017012103</t>
  </si>
  <si>
    <t>2017012104</t>
  </si>
  <si>
    <t>2017012105</t>
  </si>
  <si>
    <t>2017012106</t>
  </si>
  <si>
    <t>2017012107</t>
  </si>
  <si>
    <t>2017012108</t>
  </si>
  <si>
    <t>2017012109</t>
  </si>
  <si>
    <t>2017012110</t>
  </si>
  <si>
    <t>2017012113</t>
  </si>
  <si>
    <t>2017012114</t>
  </si>
  <si>
    <t>2017012115</t>
  </si>
  <si>
    <t>2017012116</t>
  </si>
  <si>
    <t>2017012117</t>
  </si>
  <si>
    <t>2017012118</t>
  </si>
  <si>
    <t>2017012119</t>
  </si>
  <si>
    <t>2017012120</t>
  </si>
  <si>
    <t>2017012121</t>
  </si>
  <si>
    <t>2017012122</t>
  </si>
  <si>
    <t>2017012123</t>
  </si>
  <si>
    <t>2017012124</t>
  </si>
  <si>
    <t>2017012125</t>
  </si>
  <si>
    <t>2017012126</t>
  </si>
  <si>
    <t>2019年下学期20170122班公益学时公布表</t>
  </si>
  <si>
    <t>市医院长期志愿者</t>
  </si>
  <si>
    <t>国旗护卫队支教活动</t>
  </si>
  <si>
    <t>迎新志愿者</t>
  </si>
  <si>
    <t>2017012201</t>
  </si>
  <si>
    <t>2017012202</t>
  </si>
  <si>
    <t>2017012203</t>
  </si>
  <si>
    <t>2017012204</t>
  </si>
  <si>
    <t>2017012205</t>
  </si>
  <si>
    <t>2017012206</t>
  </si>
  <si>
    <t>2017012207</t>
  </si>
  <si>
    <t>2017012209</t>
  </si>
  <si>
    <t>2017012210</t>
  </si>
  <si>
    <t>2017012211</t>
  </si>
  <si>
    <t>2017012212</t>
  </si>
  <si>
    <t>2017012213</t>
  </si>
  <si>
    <t>2017012214</t>
  </si>
  <si>
    <t>2017012215</t>
  </si>
  <si>
    <t>2017012216</t>
  </si>
  <si>
    <t>2017012217</t>
  </si>
  <si>
    <t>2017012218</t>
  </si>
  <si>
    <t>2017012219</t>
  </si>
  <si>
    <t>2017012220</t>
  </si>
  <si>
    <t>2017012221</t>
  </si>
  <si>
    <t>2017012222</t>
  </si>
  <si>
    <t>2017012223</t>
  </si>
  <si>
    <t>2017012224</t>
  </si>
  <si>
    <t>2017012225</t>
  </si>
  <si>
    <t>2017012226</t>
  </si>
  <si>
    <t>2017012227</t>
  </si>
  <si>
    <t>2019年下学期20170100班公益学时公布表</t>
  </si>
  <si>
    <t>献血</t>
  </si>
  <si>
    <t>图书馆查财务</t>
  </si>
  <si>
    <t>启航志愿者</t>
  </si>
  <si>
    <t>星光行动</t>
  </si>
  <si>
    <t>2019新生导航员</t>
  </si>
  <si>
    <t>2017011119</t>
  </si>
  <si>
    <t>2017011129</t>
  </si>
  <si>
    <t>2017011208</t>
  </si>
  <si>
    <t>2017011216</t>
  </si>
  <si>
    <t>2017011225</t>
  </si>
  <si>
    <t>2017011322</t>
  </si>
  <si>
    <t>2017011328</t>
  </si>
  <si>
    <t>2017011427</t>
  </si>
  <si>
    <t>2017011506</t>
  </si>
  <si>
    <t>2017011517</t>
  </si>
  <si>
    <t>2017011523</t>
  </si>
  <si>
    <t>2017011603</t>
  </si>
  <si>
    <t>2017011607</t>
  </si>
  <si>
    <t>2017011617</t>
  </si>
  <si>
    <t>2017011618</t>
  </si>
  <si>
    <t>2017011620</t>
  </si>
  <si>
    <t>2017011626</t>
  </si>
  <si>
    <t>2017011628</t>
  </si>
  <si>
    <t>2017011721</t>
  </si>
  <si>
    <t>2017011722</t>
  </si>
  <si>
    <t>2017011728</t>
  </si>
  <si>
    <t>2017011805</t>
  </si>
  <si>
    <t>2017011829</t>
  </si>
  <si>
    <t>2017011918</t>
  </si>
  <si>
    <t>2017011929</t>
  </si>
  <si>
    <t>2019年下学期20180100班公益学时公布表</t>
  </si>
  <si>
    <t>5.19班助一</t>
  </si>
  <si>
    <t>5.12班助一</t>
  </si>
  <si>
    <t>3.17班助一</t>
  </si>
  <si>
    <t>4.21班助一</t>
  </si>
  <si>
    <t>5.26班助一</t>
  </si>
  <si>
    <t>市一院志愿者</t>
  </si>
  <si>
    <t>筑梦行动家教</t>
  </si>
  <si>
    <t>2017011429</t>
  </si>
  <si>
    <t>2019年下学期20180101班公益学时公布表</t>
  </si>
  <si>
    <t>5.1718国际会议志愿者</t>
  </si>
  <si>
    <t>小雨滴志愿者</t>
  </si>
  <si>
    <t>足球赛志愿者</t>
  </si>
  <si>
    <t>图书馆志愿者</t>
  </si>
  <si>
    <t>虹桥中学参观</t>
  </si>
  <si>
    <t>筑梦行动</t>
  </si>
  <si>
    <t>宿迁市图书馆志愿者</t>
  </si>
  <si>
    <t>2019年下学期20180102班公益学时公布表</t>
  </si>
  <si>
    <t>4.21红平小区志愿家教</t>
  </si>
  <si>
    <t>5.15红平小区志愿家教</t>
  </si>
  <si>
    <t>6.16红平小区志愿家教</t>
  </si>
  <si>
    <t>6.23红平小区志愿家教</t>
  </si>
  <si>
    <t>7.6红平小区志愿家教</t>
  </si>
  <si>
    <t>筑梦行动志愿者</t>
  </si>
  <si>
    <t>毕胜敬老</t>
  </si>
  <si>
    <r>
      <rPr>
        <sz val="11"/>
        <color rgb="FF000000"/>
        <rFont val="SimSun"/>
        <charset val="134"/>
      </rPr>
      <t>红平小区家教</t>
    </r>
  </si>
  <si>
    <r>
      <rPr>
        <sz val="11"/>
        <color rgb="FF000000"/>
        <rFont val="SimSun"/>
        <charset val="134"/>
      </rPr>
      <t>守护星星</t>
    </r>
  </si>
  <si>
    <t>2019年下学期20180103班公益学时公布表</t>
  </si>
  <si>
    <t>汇流班助一</t>
  </si>
  <si>
    <t>6.23帮扶高中生</t>
  </si>
  <si>
    <t>6.23敬老院</t>
  </si>
  <si>
    <t>迎新接站</t>
  </si>
  <si>
    <r>
      <rPr>
        <sz val="11"/>
        <color rgb="FF000000"/>
        <rFont val="SimSun"/>
        <charset val="134"/>
      </rPr>
      <t>支教高中生</t>
    </r>
  </si>
  <si>
    <t>2019年下学期20180104班公益学时公布表</t>
  </si>
  <si>
    <t>5.4班助一</t>
  </si>
  <si>
    <t>4.27班助一</t>
  </si>
  <si>
    <t>4.7班助一</t>
  </si>
  <si>
    <t>4.14班助一</t>
  </si>
  <si>
    <t>6.9班助一</t>
  </si>
  <si>
    <t>6.23班助一</t>
  </si>
  <si>
    <t>6.16班助一</t>
  </si>
  <si>
    <t>校运动会志愿者</t>
  </si>
  <si>
    <t>2019年下学期20180105班公益学时公布表</t>
  </si>
  <si>
    <t>4.21红平小区家教志愿服务</t>
  </si>
  <si>
    <t>4.27红平小区家教志愿服务</t>
  </si>
  <si>
    <t>4.16红平小区家教志愿服务</t>
  </si>
  <si>
    <t>2019年下学期20180106班公益学时公布表</t>
  </si>
  <si>
    <t>4.5清明扫墓</t>
  </si>
  <si>
    <t>5.19看望郭大爷</t>
  </si>
  <si>
    <t>4.21看望郭大爷</t>
  </si>
  <si>
    <t>5.4看望郭大爷</t>
  </si>
  <si>
    <t>4.27看望郭大爷</t>
  </si>
  <si>
    <t>3.31看望郭大爷</t>
  </si>
  <si>
    <t>3.16看望郭大爷</t>
  </si>
  <si>
    <t>3.24看望郭大爷</t>
  </si>
  <si>
    <t>5.24看望郭大爷</t>
  </si>
  <si>
    <t>6.9看望郭大爷</t>
  </si>
  <si>
    <t>6.16看望郭大爷</t>
  </si>
  <si>
    <t>6.23看望郭大爷</t>
  </si>
  <si>
    <t>6.1看望郭大爷</t>
  </si>
  <si>
    <t>校青协归还工具</t>
  </si>
  <si>
    <t>暑期社会实践</t>
  </si>
  <si>
    <t>图书馆志愿</t>
  </si>
  <si>
    <t>打扫海洋馆</t>
  </si>
  <si>
    <t>3.5宣讲会</t>
  </si>
  <si>
    <t>福利院</t>
  </si>
  <si>
    <r>
      <rPr>
        <sz val="11"/>
        <color rgb="FF000000"/>
        <rFont val="SimSun"/>
        <charset val="134"/>
      </rPr>
      <t>迎新校园秩序维护</t>
    </r>
  </si>
  <si>
    <t>2019年下学期20180107班公益学时公布表</t>
  </si>
  <si>
    <t>4.20班助一</t>
  </si>
  <si>
    <t>4.5班助一</t>
  </si>
  <si>
    <t>3.9班助一</t>
  </si>
  <si>
    <t>6.2班助一</t>
  </si>
  <si>
    <t>海洋公益慢跑</t>
  </si>
  <si>
    <t>爱心超市书籍管理</t>
  </si>
  <si>
    <t>5.18船海楼档案整理</t>
  </si>
  <si>
    <r>
      <rPr>
        <sz val="11"/>
        <color rgb="FF000000"/>
        <rFont val="SimSun"/>
        <charset val="134"/>
      </rPr>
      <t>暑期支教</t>
    </r>
  </si>
  <si>
    <t>海航器赛后物资回收</t>
  </si>
  <si>
    <t>2019年下学期20180108班公益学时公布表</t>
  </si>
  <si>
    <t>4.6班助一</t>
  </si>
  <si>
    <t>3.30班助一</t>
  </si>
  <si>
    <t>3.13育红小学</t>
  </si>
  <si>
    <t>大连站暑运</t>
  </si>
  <si>
    <r>
      <rPr>
        <sz val="11"/>
        <color rgb="FF000000"/>
        <rFont val="SimSun"/>
        <charset val="134"/>
      </rPr>
      <t>黔东南成基金-亚运足球梦想夏令营</t>
    </r>
  </si>
  <si>
    <t>2019年下学期20180109班公益学时公布表</t>
  </si>
  <si>
    <t>打扫军工操场</t>
  </si>
  <si>
    <t>5.18船海楼志愿者</t>
  </si>
  <si>
    <t>2019年下学期20180110班公益学时公布表</t>
  </si>
  <si>
    <t>5.18班助一</t>
  </si>
  <si>
    <t>4.27中小学生趣味科学实验志愿者</t>
  </si>
  <si>
    <t>6.9爱心长跑</t>
  </si>
  <si>
    <t>杏花林志愿者</t>
  </si>
  <si>
    <t>汇流·班助</t>
  </si>
  <si>
    <t>筑梦志愿者</t>
  </si>
  <si>
    <t>2019年下学期20180111班公益学时公布表</t>
  </si>
  <si>
    <t>暑期社会实践活动三下乡</t>
  </si>
  <si>
    <t>3.16班助一</t>
  </si>
  <si>
    <r>
      <rPr>
        <sz val="11"/>
        <rFont val="宋体"/>
        <charset val="134"/>
      </rPr>
      <t>海航器志愿者</t>
    </r>
  </si>
  <si>
    <t>2019年下学期20180112班公益学时公布表</t>
  </si>
  <si>
    <t>运动会志愿者</t>
  </si>
  <si>
    <t>汇流班助一志愿者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</si>
</sst>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 "/>
    <numFmt numFmtId="178" formatCode="0.0_);[Red]\(0.0\)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000000"/>
      <name val="微软雅黑"/>
      <charset val="134"/>
    </font>
    <font>
      <sz val="11"/>
      <color rgb="FF000000"/>
      <name val="等线"/>
      <charset val="134"/>
      <scheme val="minor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SimSun"/>
      <charset val="134"/>
    </font>
    <font>
      <sz val="12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2" borderId="10" applyNumberFormat="0" applyAlignment="0" applyProtection="0">
      <alignment vertical="center"/>
    </xf>
    <xf numFmtId="0" fontId="26" fillId="2" borderId="14" applyNumberFormat="0" applyAlignment="0" applyProtection="0">
      <alignment vertical="center"/>
    </xf>
    <xf numFmtId="0" fontId="28" fillId="26" borderId="16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/>
    <xf numFmtId="0" fontId="1" fillId="0" borderId="0" xfId="50">
      <alignment vertical="center"/>
    </xf>
    <xf numFmtId="0" fontId="2" fillId="0" borderId="1" xfId="50" applyNumberFormat="1" applyFont="1" applyBorder="1" applyAlignment="1">
      <alignment horizontal="center" vertical="center"/>
    </xf>
    <xf numFmtId="0" fontId="2" fillId="0" borderId="1" xfId="50" applyNumberFormat="1" applyFont="1" applyBorder="1" applyAlignment="1"/>
    <xf numFmtId="0" fontId="2" fillId="0" borderId="0" xfId="50" applyNumberFormat="1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/>
    </xf>
    <xf numFmtId="0" fontId="2" fillId="0" borderId="2" xfId="50" applyNumberFormat="1" applyFont="1" applyBorder="1" applyAlignment="1">
      <alignment horizontal="center" vertical="center"/>
    </xf>
    <xf numFmtId="0" fontId="2" fillId="0" borderId="2" xfId="50" applyNumberFormat="1" applyFont="1" applyBorder="1" applyAlignment="1"/>
    <xf numFmtId="0" fontId="3" fillId="0" borderId="2" xfId="50" applyNumberFormat="1" applyFont="1" applyBorder="1" applyAlignment="1">
      <alignment horizontal="center" vertical="center"/>
    </xf>
    <xf numFmtId="0" fontId="1" fillId="0" borderId="2" xfId="50" applyBorder="1" applyAlignment="1">
      <alignment horizontal="center" vertical="center"/>
    </xf>
    <xf numFmtId="0" fontId="1" fillId="0" borderId="2" xfId="50" applyBorder="1">
      <alignment vertical="center"/>
    </xf>
    <xf numFmtId="0" fontId="2" fillId="0" borderId="3" xfId="50" applyNumberFormat="1" applyFont="1" applyBorder="1" applyAlignment="1">
      <alignment horizontal="center" vertical="center"/>
    </xf>
    <xf numFmtId="0" fontId="2" fillId="0" borderId="4" xfId="50" applyNumberFormat="1" applyFont="1" applyBorder="1" applyAlignment="1">
      <alignment horizontal="center" vertical="center"/>
    </xf>
    <xf numFmtId="0" fontId="2" fillId="0" borderId="5" xfId="50" applyNumberFormat="1" applyFont="1" applyBorder="1" applyAlignment="1">
      <alignment horizontal="center" vertical="center"/>
    </xf>
    <xf numFmtId="0" fontId="2" fillId="0" borderId="2" xfId="50" applyNumberFormat="1" applyFont="1" applyBorder="1" applyAlignment="1">
      <alignment vertical="center"/>
    </xf>
    <xf numFmtId="49" fontId="3" fillId="0" borderId="2" xfId="50" applyNumberFormat="1" applyFont="1" applyBorder="1" applyAlignment="1">
      <alignment horizontal="center" vertical="center"/>
    </xf>
    <xf numFmtId="0" fontId="4" fillId="0" borderId="0" xfId="50" applyNumberFormat="1" applyFont="1" applyBorder="1" applyAlignment="1">
      <alignment vertical="center"/>
    </xf>
    <xf numFmtId="0" fontId="5" fillId="0" borderId="2" xfId="50" applyNumberFormat="1" applyFont="1" applyBorder="1" applyAlignment="1">
      <alignment vertical="center"/>
    </xf>
    <xf numFmtId="0" fontId="5" fillId="0" borderId="2" xfId="50" applyNumberFormat="1" applyFont="1" applyBorder="1" applyAlignment="1">
      <alignment horizontal="center" vertical="center"/>
    </xf>
    <xf numFmtId="0" fontId="4" fillId="0" borderId="2" xfId="50" applyNumberFormat="1" applyFont="1" applyBorder="1" applyAlignment="1">
      <alignment vertical="center"/>
    </xf>
    <xf numFmtId="49" fontId="6" fillId="0" borderId="2" xfId="50" applyNumberFormat="1" applyFont="1" applyBorder="1" applyAlignment="1">
      <alignment horizontal="center" vertical="center"/>
    </xf>
    <xf numFmtId="0" fontId="6" fillId="0" borderId="2" xfId="50" applyNumberFormat="1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/>
    </xf>
    <xf numFmtId="0" fontId="6" fillId="0" borderId="1" xfId="50" applyNumberFormat="1" applyFont="1" applyBorder="1" applyAlignment="1">
      <alignment horizontal="center" vertical="center"/>
    </xf>
    <xf numFmtId="0" fontId="2" fillId="0" borderId="6" xfId="50" applyNumberFormat="1" applyFont="1" applyBorder="1" applyAlignment="1">
      <alignment horizontal="center" vertical="center"/>
    </xf>
    <xf numFmtId="0" fontId="2" fillId="0" borderId="7" xfId="50" applyNumberFormat="1" applyFont="1" applyBorder="1" applyAlignment="1">
      <alignment horizontal="center" vertical="center"/>
    </xf>
    <xf numFmtId="0" fontId="7" fillId="0" borderId="0" xfId="50" applyFont="1" applyAlignment="1">
      <alignment horizontal="center" vertical="center"/>
    </xf>
    <xf numFmtId="0" fontId="2" fillId="0" borderId="8" xfId="50" applyNumberFormat="1" applyFont="1" applyBorder="1" applyAlignment="1">
      <alignment horizontal="center" vertical="center"/>
    </xf>
    <xf numFmtId="0" fontId="4" fillId="0" borderId="8" xfId="50" applyNumberFormat="1" applyFont="1" applyBorder="1" applyAlignment="1">
      <alignment vertical="center"/>
    </xf>
    <xf numFmtId="0" fontId="1" fillId="0" borderId="0" xfId="50" applyAlignment="1">
      <alignment horizontal="center" vertical="center"/>
    </xf>
    <xf numFmtId="0" fontId="1" fillId="0" borderId="0" xfId="50" applyAlignment="1">
      <alignment vertical="center"/>
    </xf>
    <xf numFmtId="0" fontId="2" fillId="0" borderId="9" xfId="50" applyNumberFormat="1" applyFont="1" applyBorder="1" applyAlignment="1">
      <alignment horizontal="center" vertical="center"/>
    </xf>
    <xf numFmtId="0" fontId="1" fillId="0" borderId="2" xfId="50" applyBorder="1" applyAlignment="1">
      <alignment horizontal="center"/>
    </xf>
    <xf numFmtId="0" fontId="1" fillId="0" borderId="2" xfId="50" applyBorder="1" applyAlignment="1">
      <alignment vertical="center"/>
    </xf>
    <xf numFmtId="0" fontId="2" fillId="0" borderId="1" xfId="50" applyNumberFormat="1" applyFont="1" applyBorder="1" applyAlignment="1">
      <alignment vertical="center"/>
    </xf>
    <xf numFmtId="0" fontId="8" fillId="0" borderId="1" xfId="50" applyNumberFormat="1" applyFont="1" applyBorder="1" applyAlignment="1">
      <alignment horizontal="center" vertical="center"/>
    </xf>
    <xf numFmtId="177" fontId="1" fillId="0" borderId="0" xfId="50" applyNumberFormat="1" applyAlignment="1">
      <alignment horizontal="center" vertical="center"/>
    </xf>
    <xf numFmtId="177" fontId="2" fillId="0" borderId="2" xfId="50" applyNumberFormat="1" applyFont="1" applyBorder="1" applyAlignment="1">
      <alignment horizontal="center" vertical="center"/>
    </xf>
    <xf numFmtId="176" fontId="1" fillId="0" borderId="0" xfId="50" applyNumberFormat="1" applyAlignment="1">
      <alignment horizontal="center" vertical="center"/>
    </xf>
    <xf numFmtId="176" fontId="2" fillId="0" borderId="2" xfId="50" applyNumberFormat="1" applyFont="1" applyBorder="1" applyAlignment="1">
      <alignment horizontal="center" vertical="center"/>
    </xf>
    <xf numFmtId="0" fontId="9" fillId="0" borderId="0" xfId="49">
      <alignment vertical="center"/>
    </xf>
    <xf numFmtId="178" fontId="9" fillId="0" borderId="0" xfId="49" applyNumberFormat="1">
      <alignment vertical="center"/>
    </xf>
    <xf numFmtId="177" fontId="9" fillId="0" borderId="0" xfId="49" applyNumberFormat="1">
      <alignment vertical="center"/>
    </xf>
    <xf numFmtId="0" fontId="2" fillId="0" borderId="2" xfId="49" applyNumberFormat="1" applyFont="1" applyBorder="1" applyAlignment="1">
      <alignment horizontal="center" vertical="center"/>
    </xf>
    <xf numFmtId="178" fontId="2" fillId="0" borderId="2" xfId="49" applyNumberFormat="1" applyFont="1" applyBorder="1" applyAlignment="1">
      <alignment horizontal="center" vertical="center"/>
    </xf>
    <xf numFmtId="177" fontId="2" fillId="0" borderId="2" xfId="49" applyNumberFormat="1" applyFont="1" applyBorder="1" applyAlignment="1">
      <alignment horizontal="center" vertical="center"/>
    </xf>
    <xf numFmtId="0" fontId="6" fillId="0" borderId="2" xfId="49" applyNumberFormat="1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/>
    </xf>
    <xf numFmtId="0" fontId="2" fillId="0" borderId="0" xfId="49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67"/>
  <sheetViews>
    <sheetView topLeftCell="A232" workbookViewId="0">
      <selection activeCell="J8" sqref="J8"/>
    </sheetView>
  </sheetViews>
  <sheetFormatPr defaultColWidth="8.75" defaultRowHeight="15.6"/>
  <cols>
    <col min="1" max="1" width="9.75" style="40" customWidth="1"/>
    <col min="2" max="2" width="17.25" style="40" customWidth="1"/>
    <col min="3" max="4" width="9.25" style="40" customWidth="1"/>
    <col min="5" max="5" width="17.25" style="40" customWidth="1"/>
    <col min="6" max="6" width="17.5" style="41" customWidth="1"/>
    <col min="7" max="7" width="18" style="41" customWidth="1"/>
    <col min="8" max="8" width="13" style="42" customWidth="1"/>
    <col min="9" max="25" width="9.25" style="40" customWidth="1"/>
    <col min="26" max="16384" width="8.75" style="40"/>
  </cols>
  <sheetData>
    <row r="1" ht="31.5" customHeight="1" spans="1:25">
      <c r="A1" s="43" t="s">
        <v>0</v>
      </c>
      <c r="B1" s="43"/>
      <c r="C1" s="43"/>
      <c r="D1" s="43"/>
      <c r="E1" s="43"/>
      <c r="F1" s="43"/>
      <c r="G1" s="43"/>
      <c r="H1" s="43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</row>
    <row r="2" ht="14.4" spans="1:25">
      <c r="A2" s="43" t="s">
        <v>1</v>
      </c>
      <c r="B2" s="43" t="s">
        <v>2</v>
      </c>
      <c r="C2" s="43" t="s">
        <v>3</v>
      </c>
      <c r="D2" s="43" t="s">
        <v>4</v>
      </c>
      <c r="E2" s="43" t="s">
        <v>5</v>
      </c>
      <c r="F2" s="44" t="s">
        <v>6</v>
      </c>
      <c r="G2" s="44" t="s">
        <v>7</v>
      </c>
      <c r="H2" s="45" t="s">
        <v>8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spans="1:25">
      <c r="A3" s="43">
        <v>20160111</v>
      </c>
      <c r="B3" s="46">
        <v>2016011101</v>
      </c>
      <c r="C3" s="47" t="s">
        <v>9</v>
      </c>
      <c r="D3" s="43">
        <f>'20160111'!E4</f>
        <v>0</v>
      </c>
      <c r="E3" s="43">
        <f>SUM(D3:D31)</f>
        <v>127.5</v>
      </c>
      <c r="F3" s="44">
        <f>E3/29</f>
        <v>4.39655172413793</v>
      </c>
      <c r="G3" s="44">
        <f>(F3+F32+F62+F93+F120+F151+F182+F209+F239)/9</f>
        <v>3.20120687366392</v>
      </c>
      <c r="H3" s="45">
        <v>0</v>
      </c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</row>
    <row r="4" spans="1:25">
      <c r="A4" s="43"/>
      <c r="B4" s="46">
        <v>2016011102</v>
      </c>
      <c r="C4" s="47" t="s">
        <v>10</v>
      </c>
      <c r="D4" s="43">
        <f>'20160111'!E5</f>
        <v>0</v>
      </c>
      <c r="E4" s="43"/>
      <c r="F4" s="44"/>
      <c r="G4" s="44"/>
      <c r="H4" s="45">
        <v>0</v>
      </c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</row>
    <row r="5" spans="1:25">
      <c r="A5" s="43"/>
      <c r="B5" s="46">
        <v>2016011103</v>
      </c>
      <c r="C5" s="47" t="s">
        <v>11</v>
      </c>
      <c r="D5" s="43">
        <f>'20160111'!E6</f>
        <v>0</v>
      </c>
      <c r="E5" s="43"/>
      <c r="F5" s="44"/>
      <c r="G5" s="44"/>
      <c r="H5" s="45">
        <v>0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</row>
    <row r="6" spans="1:25">
      <c r="A6" s="43"/>
      <c r="B6" s="46">
        <v>2016011104</v>
      </c>
      <c r="C6" s="47" t="s">
        <v>12</v>
      </c>
      <c r="D6" s="43">
        <f>'20160111'!E7</f>
        <v>0</v>
      </c>
      <c r="E6" s="43"/>
      <c r="F6" s="44"/>
      <c r="G6" s="44"/>
      <c r="H6" s="45">
        <v>0</v>
      </c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</row>
    <row r="7" spans="1:25">
      <c r="A7" s="43"/>
      <c r="B7" s="46">
        <v>2016011105</v>
      </c>
      <c r="C7" s="47" t="s">
        <v>13</v>
      </c>
      <c r="D7" s="43">
        <f>'20160111'!E8</f>
        <v>0</v>
      </c>
      <c r="E7" s="43"/>
      <c r="F7" s="44"/>
      <c r="G7" s="44"/>
      <c r="H7" s="45">
        <v>0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</row>
    <row r="8" spans="1:25">
      <c r="A8" s="43"/>
      <c r="B8" s="46">
        <v>2016011106</v>
      </c>
      <c r="C8" s="47" t="s">
        <v>14</v>
      </c>
      <c r="D8" s="43">
        <f>'20160111'!E9</f>
        <v>0</v>
      </c>
      <c r="E8" s="43"/>
      <c r="F8" s="44"/>
      <c r="G8" s="44"/>
      <c r="H8" s="45">
        <v>0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</row>
    <row r="9" spans="1:25">
      <c r="A9" s="43"/>
      <c r="B9" s="46">
        <v>2016011107</v>
      </c>
      <c r="C9" s="47" t="s">
        <v>15</v>
      </c>
      <c r="D9" s="43">
        <f>'20160111'!E10</f>
        <v>0</v>
      </c>
      <c r="E9" s="43"/>
      <c r="F9" s="44"/>
      <c r="G9" s="44"/>
      <c r="H9" s="45">
        <v>0</v>
      </c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</row>
    <row r="10" spans="1:25">
      <c r="A10" s="43"/>
      <c r="B10" s="46">
        <v>2016011109</v>
      </c>
      <c r="C10" s="47" t="s">
        <v>16</v>
      </c>
      <c r="D10" s="43">
        <f>'20160111'!E11</f>
        <v>18</v>
      </c>
      <c r="E10" s="43"/>
      <c r="F10" s="44"/>
      <c r="G10" s="44"/>
      <c r="H10" s="45">
        <v>68.1471004243281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</row>
    <row r="11" spans="1:25">
      <c r="A11" s="43"/>
      <c r="B11" s="46">
        <v>2016011110</v>
      </c>
      <c r="C11" s="47" t="s">
        <v>17</v>
      </c>
      <c r="D11" s="43">
        <f>'20160111'!E12</f>
        <v>0</v>
      </c>
      <c r="E11" s="43"/>
      <c r="F11" s="44"/>
      <c r="G11" s="44"/>
      <c r="H11" s="45">
        <v>0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</row>
    <row r="12" spans="1:25">
      <c r="A12" s="43"/>
      <c r="B12" s="46">
        <v>2016011112</v>
      </c>
      <c r="C12" s="47" t="s">
        <v>18</v>
      </c>
      <c r="D12" s="43">
        <f>'20160111'!E13</f>
        <v>0</v>
      </c>
      <c r="E12" s="43"/>
      <c r="F12" s="44"/>
      <c r="G12" s="44"/>
      <c r="H12" s="45">
        <v>0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</row>
    <row r="13" spans="1:25">
      <c r="A13" s="43"/>
      <c r="B13" s="46">
        <v>2016011113</v>
      </c>
      <c r="C13" s="47" t="s">
        <v>19</v>
      </c>
      <c r="D13" s="43">
        <f>'20160111'!E14</f>
        <v>0</v>
      </c>
      <c r="E13" s="43"/>
      <c r="F13" s="44"/>
      <c r="G13" s="44"/>
      <c r="H13" s="45">
        <v>0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</row>
    <row r="14" spans="1:25">
      <c r="A14" s="43"/>
      <c r="B14" s="46">
        <v>2016011114</v>
      </c>
      <c r="C14" s="47" t="s">
        <v>20</v>
      </c>
      <c r="D14" s="43">
        <f>'20160111'!E15</f>
        <v>0</v>
      </c>
      <c r="E14" s="43"/>
      <c r="F14" s="44"/>
      <c r="G14" s="44"/>
      <c r="H14" s="45">
        <v>0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</row>
    <row r="15" spans="1:25">
      <c r="A15" s="43"/>
      <c r="B15" s="46">
        <v>2016011115</v>
      </c>
      <c r="C15" s="47" t="s">
        <v>21</v>
      </c>
      <c r="D15" s="43">
        <f>'20160111'!E16</f>
        <v>48</v>
      </c>
      <c r="E15" s="43"/>
      <c r="F15" s="44"/>
      <c r="G15" s="44"/>
      <c r="H15" s="45">
        <v>81.7256011315417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</row>
    <row r="16" spans="1:25">
      <c r="A16" s="43"/>
      <c r="B16" s="46">
        <v>2016011116</v>
      </c>
      <c r="C16" s="47" t="s">
        <v>22</v>
      </c>
      <c r="D16" s="43">
        <f>'20160111'!E17</f>
        <v>0</v>
      </c>
      <c r="E16" s="43"/>
      <c r="F16" s="44"/>
      <c r="G16" s="44"/>
      <c r="H16" s="45">
        <v>0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</row>
    <row r="17" spans="1:25">
      <c r="A17" s="43"/>
      <c r="B17" s="46">
        <v>2016011117</v>
      </c>
      <c r="C17" s="47" t="s">
        <v>23</v>
      </c>
      <c r="D17" s="43">
        <f>'20160111'!E18</f>
        <v>0</v>
      </c>
      <c r="E17" s="43"/>
      <c r="F17" s="44"/>
      <c r="G17" s="44"/>
      <c r="H17" s="45">
        <v>0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</row>
    <row r="18" spans="1:25">
      <c r="A18" s="43"/>
      <c r="B18" s="46">
        <v>2016011118</v>
      </c>
      <c r="C18" s="47" t="s">
        <v>24</v>
      </c>
      <c r="D18" s="43">
        <f>'20160111'!E19</f>
        <v>0</v>
      </c>
      <c r="E18" s="43"/>
      <c r="F18" s="44"/>
      <c r="G18" s="44"/>
      <c r="H18" s="45">
        <v>0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</row>
    <row r="19" spans="1:25">
      <c r="A19" s="43"/>
      <c r="B19" s="46">
        <v>2016011119</v>
      </c>
      <c r="C19" s="47" t="s">
        <v>25</v>
      </c>
      <c r="D19" s="43">
        <f>'20160111'!E20</f>
        <v>0</v>
      </c>
      <c r="E19" s="43"/>
      <c r="F19" s="44"/>
      <c r="G19" s="44"/>
      <c r="H19" s="45">
        <v>0</v>
      </c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</row>
    <row r="20" spans="1:25">
      <c r="A20" s="43"/>
      <c r="B20" s="46">
        <v>2016011120</v>
      </c>
      <c r="C20" s="47" t="s">
        <v>26</v>
      </c>
      <c r="D20" s="43">
        <f>'20160111'!E21</f>
        <v>0</v>
      </c>
      <c r="E20" s="43"/>
      <c r="F20" s="44"/>
      <c r="G20" s="44"/>
      <c r="H20" s="45">
        <v>0</v>
      </c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</row>
    <row r="21" spans="1:25">
      <c r="A21" s="43"/>
      <c r="B21" s="46">
        <v>2016011121</v>
      </c>
      <c r="C21" s="47" t="s">
        <v>27</v>
      </c>
      <c r="D21" s="43">
        <f>'20160111'!E22</f>
        <v>0</v>
      </c>
      <c r="E21" s="43"/>
      <c r="F21" s="44"/>
      <c r="G21" s="44"/>
      <c r="H21" s="45">
        <v>0</v>
      </c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</row>
    <row r="22" spans="1:25">
      <c r="A22" s="43"/>
      <c r="B22" s="46">
        <v>2016011122</v>
      </c>
      <c r="C22" s="47" t="s">
        <v>28</v>
      </c>
      <c r="D22" s="43">
        <f>'20160111'!E23</f>
        <v>0</v>
      </c>
      <c r="E22" s="43"/>
      <c r="F22" s="44"/>
      <c r="G22" s="44"/>
      <c r="H22" s="45">
        <v>0</v>
      </c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</row>
    <row r="23" spans="1:25">
      <c r="A23" s="43"/>
      <c r="B23" s="46">
        <v>2016011123</v>
      </c>
      <c r="C23" s="47" t="s">
        <v>29</v>
      </c>
      <c r="D23" s="43">
        <f>'20160111'!E24</f>
        <v>5.5</v>
      </c>
      <c r="E23" s="43"/>
      <c r="F23" s="44"/>
      <c r="G23" s="44"/>
      <c r="H23" s="45">
        <v>62.4893917963225</v>
      </c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</row>
    <row r="24" spans="1:25">
      <c r="A24" s="43"/>
      <c r="B24" s="46">
        <v>2016011124</v>
      </c>
      <c r="C24" s="47" t="s">
        <v>30</v>
      </c>
      <c r="D24" s="43">
        <f>'20160111'!E25</f>
        <v>12</v>
      </c>
      <c r="E24" s="43"/>
      <c r="F24" s="44"/>
      <c r="G24" s="44"/>
      <c r="H24" s="45">
        <v>65.4314002828854</v>
      </c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</row>
    <row r="25" spans="1:25">
      <c r="A25" s="43"/>
      <c r="B25" s="46">
        <v>2016011125</v>
      </c>
      <c r="C25" s="47" t="s">
        <v>31</v>
      </c>
      <c r="D25" s="43">
        <f>'20160111'!E26</f>
        <v>44</v>
      </c>
      <c r="E25" s="43"/>
      <c r="F25" s="44"/>
      <c r="G25" s="44"/>
      <c r="H25" s="45">
        <v>79.9151343705799</v>
      </c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</row>
    <row r="26" spans="1:25">
      <c r="A26" s="43"/>
      <c r="B26" s="46">
        <v>2016011126</v>
      </c>
      <c r="C26" s="47" t="s">
        <v>32</v>
      </c>
      <c r="D26" s="43">
        <f>'20160111'!E27</f>
        <v>0</v>
      </c>
      <c r="E26" s="43"/>
      <c r="F26" s="44"/>
      <c r="G26" s="44"/>
      <c r="H26" s="45">
        <v>0</v>
      </c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</row>
    <row r="27" spans="1:25">
      <c r="A27" s="43"/>
      <c r="B27" s="46">
        <v>2016011127</v>
      </c>
      <c r="C27" s="47" t="s">
        <v>33</v>
      </c>
      <c r="D27" s="43">
        <f>'20160111'!E28</f>
        <v>0</v>
      </c>
      <c r="E27" s="43"/>
      <c r="F27" s="44"/>
      <c r="G27" s="44"/>
      <c r="H27" s="45">
        <v>0</v>
      </c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</row>
    <row r="28" spans="1:25">
      <c r="A28" s="43"/>
      <c r="B28" s="46">
        <v>2016011128</v>
      </c>
      <c r="C28" s="47" t="s">
        <v>34</v>
      </c>
      <c r="D28" s="43">
        <f>'20160111'!E29</f>
        <v>0</v>
      </c>
      <c r="E28" s="43"/>
      <c r="F28" s="44"/>
      <c r="G28" s="44"/>
      <c r="H28" s="45">
        <v>0</v>
      </c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</row>
    <row r="29" spans="1:25">
      <c r="A29" s="43"/>
      <c r="B29" s="46">
        <v>2016011129</v>
      </c>
      <c r="C29" s="47" t="s">
        <v>35</v>
      </c>
      <c r="D29" s="43">
        <f>'20160111'!E30</f>
        <v>0</v>
      </c>
      <c r="E29" s="43"/>
      <c r="F29" s="44"/>
      <c r="G29" s="44"/>
      <c r="H29" s="45">
        <v>0</v>
      </c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</row>
    <row r="30" spans="1:25">
      <c r="A30" s="43"/>
      <c r="B30" s="46">
        <v>2015011108</v>
      </c>
      <c r="C30" s="47" t="s">
        <v>36</v>
      </c>
      <c r="D30" s="43">
        <f>'20160111'!E31</f>
        <v>0</v>
      </c>
      <c r="E30" s="43"/>
      <c r="F30" s="44"/>
      <c r="G30" s="44"/>
      <c r="H30" s="45">
        <v>0</v>
      </c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</row>
    <row r="31" spans="1:25">
      <c r="A31" s="43"/>
      <c r="B31" s="46">
        <v>2016071226</v>
      </c>
      <c r="C31" s="47" t="s">
        <v>37</v>
      </c>
      <c r="D31" s="43">
        <f>'20160111'!E32</f>
        <v>0</v>
      </c>
      <c r="E31" s="43"/>
      <c r="F31" s="44"/>
      <c r="G31" s="44"/>
      <c r="H31" s="45">
        <v>0</v>
      </c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</row>
    <row r="32" spans="1:25">
      <c r="A32" s="43">
        <v>20160112</v>
      </c>
      <c r="B32" s="46">
        <v>2016011201</v>
      </c>
      <c r="C32" s="47" t="s">
        <v>38</v>
      </c>
      <c r="D32" s="43">
        <f>'20160112'!E4</f>
        <v>0</v>
      </c>
      <c r="E32" s="43">
        <f>SUM(D32:D61)</f>
        <v>44</v>
      </c>
      <c r="F32" s="44">
        <f>E32/30</f>
        <v>1.46666666666667</v>
      </c>
      <c r="G32" s="44"/>
      <c r="H32" s="45">
        <v>0</v>
      </c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</row>
    <row r="33" spans="1:25">
      <c r="A33" s="43"/>
      <c r="B33" s="46">
        <v>2016011202</v>
      </c>
      <c r="C33" s="47" t="s">
        <v>39</v>
      </c>
      <c r="D33" s="43">
        <f>'20160112'!E5</f>
        <v>0</v>
      </c>
      <c r="E33" s="43"/>
      <c r="F33" s="44"/>
      <c r="G33" s="44"/>
      <c r="H33" s="45">
        <v>0</v>
      </c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</row>
    <row r="34" spans="1:25">
      <c r="A34" s="43"/>
      <c r="B34" s="46">
        <v>2016011203</v>
      </c>
      <c r="C34" s="47" t="s">
        <v>40</v>
      </c>
      <c r="D34" s="43">
        <f>'20160112'!E6</f>
        <v>0</v>
      </c>
      <c r="E34" s="43"/>
      <c r="F34" s="44"/>
      <c r="G34" s="44"/>
      <c r="H34" s="45">
        <v>0</v>
      </c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</row>
    <row r="35" spans="1:25">
      <c r="A35" s="43"/>
      <c r="B35" s="46">
        <v>2016011204</v>
      </c>
      <c r="C35" s="47" t="s">
        <v>41</v>
      </c>
      <c r="D35" s="43">
        <f>'20160112'!E7</f>
        <v>0</v>
      </c>
      <c r="E35" s="43"/>
      <c r="F35" s="44"/>
      <c r="G35" s="44"/>
      <c r="H35" s="45">
        <v>0</v>
      </c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</row>
    <row r="36" spans="1:25">
      <c r="A36" s="43"/>
      <c r="B36" s="46">
        <v>2016011205</v>
      </c>
      <c r="C36" s="47" t="s">
        <v>42</v>
      </c>
      <c r="D36" s="43">
        <f>'20160112'!E8</f>
        <v>0</v>
      </c>
      <c r="E36" s="43"/>
      <c r="F36" s="44"/>
      <c r="G36" s="44"/>
      <c r="H36" s="45">
        <v>0</v>
      </c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</row>
    <row r="37" spans="1:25">
      <c r="A37" s="43"/>
      <c r="B37" s="46">
        <v>2016011206</v>
      </c>
      <c r="C37" s="47" t="s">
        <v>43</v>
      </c>
      <c r="D37" s="43">
        <f>'20160112'!E9</f>
        <v>0</v>
      </c>
      <c r="E37" s="43"/>
      <c r="F37" s="44"/>
      <c r="G37" s="44"/>
      <c r="H37" s="45">
        <v>0</v>
      </c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</row>
    <row r="38" spans="1:25">
      <c r="A38" s="43"/>
      <c r="B38" s="46">
        <v>2016011207</v>
      </c>
      <c r="C38" s="47" t="s">
        <v>44</v>
      </c>
      <c r="D38" s="43">
        <f>'20160112'!E10</f>
        <v>0</v>
      </c>
      <c r="E38" s="43"/>
      <c r="F38" s="44"/>
      <c r="G38" s="44"/>
      <c r="H38" s="45">
        <v>0</v>
      </c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</row>
    <row r="39" spans="1:25">
      <c r="A39" s="43"/>
      <c r="B39" s="46">
        <v>2016011208</v>
      </c>
      <c r="C39" s="47" t="s">
        <v>45</v>
      </c>
      <c r="D39" s="43">
        <f>'20160112'!E11</f>
        <v>0</v>
      </c>
      <c r="E39" s="43"/>
      <c r="F39" s="44"/>
      <c r="G39" s="44"/>
      <c r="H39" s="45">
        <v>0</v>
      </c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</row>
    <row r="40" spans="1:25">
      <c r="A40" s="43"/>
      <c r="B40" s="46">
        <v>2016011209</v>
      </c>
      <c r="C40" s="47" t="s">
        <v>46</v>
      </c>
      <c r="D40" s="43">
        <f>'20160112'!E12</f>
        <v>0</v>
      </c>
      <c r="E40" s="43"/>
      <c r="F40" s="44"/>
      <c r="G40" s="44"/>
      <c r="H40" s="45">
        <v>0</v>
      </c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</row>
    <row r="41" spans="1:25">
      <c r="A41" s="43"/>
      <c r="B41" s="46">
        <v>2016011210</v>
      </c>
      <c r="C41" s="47" t="s">
        <v>47</v>
      </c>
      <c r="D41" s="43">
        <f>'20160112'!E13</f>
        <v>44</v>
      </c>
      <c r="E41" s="43"/>
      <c r="F41" s="44"/>
      <c r="G41" s="44"/>
      <c r="H41" s="45">
        <v>79.9151343705799</v>
      </c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</row>
    <row r="42" spans="1:25">
      <c r="A42" s="43"/>
      <c r="B42" s="46">
        <v>2016011211</v>
      </c>
      <c r="C42" s="47" t="s">
        <v>48</v>
      </c>
      <c r="D42" s="43">
        <f>'20160112'!E14</f>
        <v>0</v>
      </c>
      <c r="E42" s="43"/>
      <c r="F42" s="44"/>
      <c r="G42" s="44"/>
      <c r="H42" s="45">
        <v>0</v>
      </c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</row>
    <row r="43" spans="1:25">
      <c r="A43" s="43"/>
      <c r="B43" s="46">
        <v>2016011212</v>
      </c>
      <c r="C43" s="47" t="s">
        <v>49</v>
      </c>
      <c r="D43" s="43">
        <f>'20160112'!E15</f>
        <v>0</v>
      </c>
      <c r="E43" s="43"/>
      <c r="F43" s="44"/>
      <c r="G43" s="44"/>
      <c r="H43" s="45">
        <v>0</v>
      </c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</row>
    <row r="44" spans="1:25">
      <c r="A44" s="43"/>
      <c r="B44" s="46">
        <v>2016011213</v>
      </c>
      <c r="C44" s="47" t="s">
        <v>50</v>
      </c>
      <c r="D44" s="43">
        <f>'20160112'!E16</f>
        <v>0</v>
      </c>
      <c r="E44" s="43"/>
      <c r="F44" s="44"/>
      <c r="G44" s="44"/>
      <c r="H44" s="45">
        <v>0</v>
      </c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</row>
    <row r="45" spans="1:25">
      <c r="A45" s="43"/>
      <c r="B45" s="46">
        <v>2016011214</v>
      </c>
      <c r="C45" s="47" t="s">
        <v>51</v>
      </c>
      <c r="D45" s="43">
        <f>'20160112'!E17</f>
        <v>0</v>
      </c>
      <c r="E45" s="43"/>
      <c r="F45" s="44"/>
      <c r="G45" s="44"/>
      <c r="H45" s="45">
        <v>0</v>
      </c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</row>
    <row r="46" spans="1:25">
      <c r="A46" s="43"/>
      <c r="B46" s="46">
        <v>2016011215</v>
      </c>
      <c r="C46" s="47" t="s">
        <v>52</v>
      </c>
      <c r="D46" s="43">
        <f>'20160112'!E18</f>
        <v>0</v>
      </c>
      <c r="E46" s="43"/>
      <c r="F46" s="44"/>
      <c r="G46" s="44"/>
      <c r="H46" s="45">
        <v>0</v>
      </c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</row>
    <row r="47" spans="1:25">
      <c r="A47" s="43"/>
      <c r="B47" s="46">
        <v>2016011216</v>
      </c>
      <c r="C47" s="47" t="s">
        <v>53</v>
      </c>
      <c r="D47" s="43">
        <f>'20160112'!E19</f>
        <v>0</v>
      </c>
      <c r="E47" s="43"/>
      <c r="F47" s="44"/>
      <c r="G47" s="44"/>
      <c r="H47" s="45">
        <v>0</v>
      </c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</row>
    <row r="48" spans="1:25">
      <c r="A48" s="43"/>
      <c r="B48" s="46">
        <v>2016011217</v>
      </c>
      <c r="C48" s="47" t="s">
        <v>54</v>
      </c>
      <c r="D48" s="43">
        <f>'20160112'!E20</f>
        <v>0</v>
      </c>
      <c r="E48" s="43"/>
      <c r="F48" s="44"/>
      <c r="G48" s="44"/>
      <c r="H48" s="45">
        <v>0</v>
      </c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</row>
    <row r="49" spans="1:25">
      <c r="A49" s="43"/>
      <c r="B49" s="46">
        <v>2016011218</v>
      </c>
      <c r="C49" s="47" t="s">
        <v>55</v>
      </c>
      <c r="D49" s="43">
        <f>'20160112'!E21</f>
        <v>0</v>
      </c>
      <c r="E49" s="43"/>
      <c r="F49" s="44"/>
      <c r="G49" s="44"/>
      <c r="H49" s="45">
        <v>0</v>
      </c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</row>
    <row r="50" spans="1:25">
      <c r="A50" s="43"/>
      <c r="B50" s="46">
        <v>2016011219</v>
      </c>
      <c r="C50" s="47" t="s">
        <v>56</v>
      </c>
      <c r="D50" s="43">
        <f>'20160112'!E22</f>
        <v>0</v>
      </c>
      <c r="E50" s="43"/>
      <c r="F50" s="44"/>
      <c r="G50" s="44"/>
      <c r="H50" s="45">
        <v>0</v>
      </c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</row>
    <row r="51" spans="1:25">
      <c r="A51" s="43"/>
      <c r="B51" s="46">
        <v>2016011220</v>
      </c>
      <c r="C51" s="47" t="s">
        <v>57</v>
      </c>
      <c r="D51" s="43">
        <f>'20160112'!E23</f>
        <v>0</v>
      </c>
      <c r="E51" s="43"/>
      <c r="F51" s="44"/>
      <c r="G51" s="44"/>
      <c r="H51" s="45">
        <v>0</v>
      </c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</row>
    <row r="52" spans="1:25">
      <c r="A52" s="43"/>
      <c r="B52" s="46">
        <v>2016011221</v>
      </c>
      <c r="C52" s="47" t="s">
        <v>58</v>
      </c>
      <c r="D52" s="43">
        <f>'20160112'!E24</f>
        <v>0</v>
      </c>
      <c r="E52" s="43"/>
      <c r="F52" s="44"/>
      <c r="G52" s="44"/>
      <c r="H52" s="45">
        <v>0</v>
      </c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</row>
    <row r="53" spans="1:25">
      <c r="A53" s="43"/>
      <c r="B53" s="46">
        <v>2016011222</v>
      </c>
      <c r="C53" s="47" t="s">
        <v>59</v>
      </c>
      <c r="D53" s="43">
        <f>'20160112'!E25</f>
        <v>0</v>
      </c>
      <c r="E53" s="43"/>
      <c r="F53" s="44"/>
      <c r="G53" s="44"/>
      <c r="H53" s="45">
        <v>0</v>
      </c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</row>
    <row r="54" spans="1:25">
      <c r="A54" s="43"/>
      <c r="B54" s="46">
        <v>2016011223</v>
      </c>
      <c r="C54" s="47" t="s">
        <v>60</v>
      </c>
      <c r="D54" s="43">
        <f>'20160112'!E26</f>
        <v>0</v>
      </c>
      <c r="E54" s="43"/>
      <c r="F54" s="44"/>
      <c r="G54" s="44"/>
      <c r="H54" s="45">
        <v>0</v>
      </c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</row>
    <row r="55" spans="1:25">
      <c r="A55" s="43"/>
      <c r="B55" s="46">
        <v>2016011224</v>
      </c>
      <c r="C55" s="47" t="s">
        <v>61</v>
      </c>
      <c r="D55" s="43">
        <f>'20160112'!E27</f>
        <v>0</v>
      </c>
      <c r="E55" s="43"/>
      <c r="F55" s="44"/>
      <c r="G55" s="44"/>
      <c r="H55" s="45">
        <v>0</v>
      </c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</row>
    <row r="56" spans="1:25">
      <c r="A56" s="43"/>
      <c r="B56" s="46">
        <v>2016011225</v>
      </c>
      <c r="C56" s="47" t="s">
        <v>62</v>
      </c>
      <c r="D56" s="43">
        <f>'20160112'!E28</f>
        <v>0</v>
      </c>
      <c r="E56" s="43"/>
      <c r="F56" s="44"/>
      <c r="G56" s="44"/>
      <c r="H56" s="45">
        <v>0</v>
      </c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</row>
    <row r="57" spans="1:25">
      <c r="A57" s="43"/>
      <c r="B57" s="46">
        <v>2016011226</v>
      </c>
      <c r="C57" s="47" t="s">
        <v>63</v>
      </c>
      <c r="D57" s="43">
        <f>'20160112'!E29</f>
        <v>0</v>
      </c>
      <c r="E57" s="43"/>
      <c r="F57" s="44"/>
      <c r="G57" s="44"/>
      <c r="H57" s="45">
        <v>0</v>
      </c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</row>
    <row r="58" spans="1:25">
      <c r="A58" s="43"/>
      <c r="B58" s="46">
        <v>2016011227</v>
      </c>
      <c r="C58" s="47" t="s">
        <v>64</v>
      </c>
      <c r="D58" s="43">
        <f>'20160112'!E30</f>
        <v>0</v>
      </c>
      <c r="E58" s="43"/>
      <c r="F58" s="44"/>
      <c r="G58" s="44"/>
      <c r="H58" s="45">
        <v>0</v>
      </c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</row>
    <row r="59" spans="1:25">
      <c r="A59" s="43"/>
      <c r="B59" s="46">
        <v>2016011228</v>
      </c>
      <c r="C59" s="47" t="s">
        <v>65</v>
      </c>
      <c r="D59" s="43">
        <f>'20160112'!E31</f>
        <v>0</v>
      </c>
      <c r="E59" s="43"/>
      <c r="F59" s="44"/>
      <c r="G59" s="44"/>
      <c r="H59" s="45">
        <v>0</v>
      </c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</row>
    <row r="60" spans="1:25">
      <c r="A60" s="43"/>
      <c r="B60" s="46">
        <v>2016011229</v>
      </c>
      <c r="C60" s="47" t="s">
        <v>66</v>
      </c>
      <c r="D60" s="43">
        <f>'20160112'!E32</f>
        <v>0</v>
      </c>
      <c r="E60" s="43"/>
      <c r="F60" s="44"/>
      <c r="G60" s="44"/>
      <c r="H60" s="45">
        <v>0</v>
      </c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</row>
    <row r="61" spans="1:25">
      <c r="A61" s="43"/>
      <c r="B61" s="46">
        <v>2016071630</v>
      </c>
      <c r="C61" s="47" t="s">
        <v>67</v>
      </c>
      <c r="D61" s="43">
        <f>'20160112'!E33</f>
        <v>0</v>
      </c>
      <c r="E61" s="43"/>
      <c r="F61" s="44"/>
      <c r="G61" s="44"/>
      <c r="H61" s="45">
        <v>0</v>
      </c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</row>
    <row r="62" spans="1:25">
      <c r="A62" s="43">
        <v>20160113</v>
      </c>
      <c r="B62" s="46">
        <v>2016011301</v>
      </c>
      <c r="C62" s="47" t="s">
        <v>68</v>
      </c>
      <c r="D62" s="43">
        <f>'20160113'!E4</f>
        <v>6</v>
      </c>
      <c r="E62" s="43">
        <f>SUM(D62:D92)</f>
        <v>22.5</v>
      </c>
      <c r="F62" s="44">
        <f>E62/31</f>
        <v>0.725806451612903</v>
      </c>
      <c r="G62" s="44"/>
      <c r="H62" s="45">
        <v>62.7157001414427</v>
      </c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</row>
    <row r="63" spans="1:25">
      <c r="A63" s="43"/>
      <c r="B63" s="46">
        <v>2016011302</v>
      </c>
      <c r="C63" s="47" t="s">
        <v>69</v>
      </c>
      <c r="D63" s="43">
        <f>'20160113'!E5</f>
        <v>3</v>
      </c>
      <c r="E63" s="43"/>
      <c r="F63" s="44"/>
      <c r="G63" s="44"/>
      <c r="H63" s="45">
        <v>61.3578500707214</v>
      </c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</row>
    <row r="64" spans="1:25">
      <c r="A64" s="43"/>
      <c r="B64" s="46">
        <v>2016011303</v>
      </c>
      <c r="C64" s="47" t="s">
        <v>70</v>
      </c>
      <c r="D64" s="43">
        <f>'20160113'!E6</f>
        <v>0</v>
      </c>
      <c r="E64" s="43"/>
      <c r="F64" s="44"/>
      <c r="G64" s="44"/>
      <c r="H64" s="45">
        <v>0</v>
      </c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</row>
    <row r="65" spans="1:25">
      <c r="A65" s="43"/>
      <c r="B65" s="46">
        <v>2016011304</v>
      </c>
      <c r="C65" s="47" t="s">
        <v>71</v>
      </c>
      <c r="D65" s="43">
        <f>'20160113'!E7</f>
        <v>0</v>
      </c>
      <c r="E65" s="43"/>
      <c r="F65" s="44"/>
      <c r="G65" s="44"/>
      <c r="H65" s="45">
        <v>0</v>
      </c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</row>
    <row r="66" spans="1:25">
      <c r="A66" s="43"/>
      <c r="B66" s="46">
        <v>2016011305</v>
      </c>
      <c r="C66" s="47" t="s">
        <v>72</v>
      </c>
      <c r="D66" s="43">
        <f>'20160113'!E8</f>
        <v>1.5</v>
      </c>
      <c r="E66" s="43"/>
      <c r="F66" s="44"/>
      <c r="G66" s="44"/>
      <c r="H66" s="45">
        <v>60.6789250353607</v>
      </c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</row>
    <row r="67" spans="1:25">
      <c r="A67" s="43"/>
      <c r="B67" s="46">
        <v>2016011306</v>
      </c>
      <c r="C67" s="47" t="s">
        <v>73</v>
      </c>
      <c r="D67" s="43">
        <f>'20160113'!E9</f>
        <v>3</v>
      </c>
      <c r="E67" s="43"/>
      <c r="F67" s="44"/>
      <c r="G67" s="44"/>
      <c r="H67" s="45">
        <v>61.3578500707214</v>
      </c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</row>
    <row r="68" spans="1:25">
      <c r="A68" s="43"/>
      <c r="B68" s="46">
        <v>2016011307</v>
      </c>
      <c r="C68" s="47" t="s">
        <v>74</v>
      </c>
      <c r="D68" s="43">
        <f>'20160113'!E10</f>
        <v>0</v>
      </c>
      <c r="E68" s="43"/>
      <c r="F68" s="44"/>
      <c r="G68" s="44"/>
      <c r="H68" s="45">
        <v>0</v>
      </c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</row>
    <row r="69" spans="1:25">
      <c r="A69" s="43"/>
      <c r="B69" s="46">
        <v>2016011308</v>
      </c>
      <c r="C69" s="47" t="s">
        <v>75</v>
      </c>
      <c r="D69" s="43">
        <f>'20160113'!E11</f>
        <v>0</v>
      </c>
      <c r="E69" s="43"/>
      <c r="F69" s="44"/>
      <c r="G69" s="44"/>
      <c r="H69" s="45">
        <v>0</v>
      </c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</row>
    <row r="70" spans="1:25">
      <c r="A70" s="43"/>
      <c r="B70" s="46">
        <v>2016011309</v>
      </c>
      <c r="C70" s="47" t="s">
        <v>76</v>
      </c>
      <c r="D70" s="43">
        <f>'20160113'!E12</f>
        <v>0</v>
      </c>
      <c r="E70" s="43"/>
      <c r="F70" s="44"/>
      <c r="G70" s="44"/>
      <c r="H70" s="45">
        <v>0</v>
      </c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</row>
    <row r="71" spans="1:25">
      <c r="A71" s="43"/>
      <c r="B71" s="46">
        <v>2016011310</v>
      </c>
      <c r="C71" s="47" t="s">
        <v>77</v>
      </c>
      <c r="D71" s="43">
        <f>'20160113'!E13</f>
        <v>0</v>
      </c>
      <c r="E71" s="43"/>
      <c r="F71" s="44"/>
      <c r="G71" s="44"/>
      <c r="H71" s="45">
        <v>0</v>
      </c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</row>
    <row r="72" spans="1:25">
      <c r="A72" s="43"/>
      <c r="B72" s="46">
        <v>2016011311</v>
      </c>
      <c r="C72" s="47" t="s">
        <v>78</v>
      </c>
      <c r="D72" s="43">
        <f>'20160113'!E14</f>
        <v>0</v>
      </c>
      <c r="E72" s="43"/>
      <c r="F72" s="44"/>
      <c r="G72" s="44"/>
      <c r="H72" s="45">
        <v>0</v>
      </c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</row>
    <row r="73" spans="1:25">
      <c r="A73" s="43"/>
      <c r="B73" s="46">
        <v>2016011312</v>
      </c>
      <c r="C73" s="47" t="s">
        <v>79</v>
      </c>
      <c r="D73" s="43">
        <f>'20160113'!E15</f>
        <v>0</v>
      </c>
      <c r="E73" s="43"/>
      <c r="F73" s="44"/>
      <c r="G73" s="44"/>
      <c r="H73" s="45">
        <v>0</v>
      </c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</row>
    <row r="74" spans="1:25">
      <c r="A74" s="43"/>
      <c r="B74" s="46">
        <v>2016011313</v>
      </c>
      <c r="C74" s="47" t="s">
        <v>80</v>
      </c>
      <c r="D74" s="43">
        <f>'20160113'!E16</f>
        <v>0</v>
      </c>
      <c r="E74" s="43"/>
      <c r="F74" s="44"/>
      <c r="G74" s="44"/>
      <c r="H74" s="45">
        <v>0</v>
      </c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</row>
    <row r="75" spans="1:25">
      <c r="A75" s="43"/>
      <c r="B75" s="46">
        <v>2016011314</v>
      </c>
      <c r="C75" s="47" t="s">
        <v>81</v>
      </c>
      <c r="D75" s="43">
        <f>'20160113'!E17</f>
        <v>3</v>
      </c>
      <c r="E75" s="43"/>
      <c r="F75" s="44"/>
      <c r="G75" s="44"/>
      <c r="H75" s="45">
        <v>61.3578500707214</v>
      </c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</row>
    <row r="76" spans="1:25">
      <c r="A76" s="43"/>
      <c r="B76" s="46">
        <v>2016011315</v>
      </c>
      <c r="C76" s="47" t="s">
        <v>82</v>
      </c>
      <c r="D76" s="43">
        <f>'20160113'!E18</f>
        <v>0</v>
      </c>
      <c r="E76" s="43"/>
      <c r="F76" s="44"/>
      <c r="G76" s="44"/>
      <c r="H76" s="45">
        <v>0</v>
      </c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</row>
    <row r="77" spans="1:25">
      <c r="A77" s="43"/>
      <c r="B77" s="46">
        <v>2016011316</v>
      </c>
      <c r="C77" s="47" t="s">
        <v>83</v>
      </c>
      <c r="D77" s="43">
        <f>'20160113'!E19</f>
        <v>3</v>
      </c>
      <c r="E77" s="43"/>
      <c r="F77" s="44"/>
      <c r="G77" s="44"/>
      <c r="H77" s="45">
        <v>61.3578500707214</v>
      </c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</row>
    <row r="78" spans="1:25">
      <c r="A78" s="43"/>
      <c r="B78" s="46">
        <v>2016011317</v>
      </c>
      <c r="C78" s="47" t="s">
        <v>84</v>
      </c>
      <c r="D78" s="43">
        <f>'20160113'!E20</f>
        <v>0</v>
      </c>
      <c r="E78" s="43"/>
      <c r="F78" s="44"/>
      <c r="G78" s="44"/>
      <c r="H78" s="45">
        <v>0</v>
      </c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</row>
    <row r="79" spans="1:25">
      <c r="A79" s="43"/>
      <c r="B79" s="46">
        <v>2016011318</v>
      </c>
      <c r="C79" s="47" t="s">
        <v>85</v>
      </c>
      <c r="D79" s="43">
        <f>'20160113'!E21</f>
        <v>0</v>
      </c>
      <c r="E79" s="43"/>
      <c r="F79" s="44"/>
      <c r="G79" s="44"/>
      <c r="H79" s="45">
        <v>0</v>
      </c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</row>
    <row r="80" spans="1:25">
      <c r="A80" s="43"/>
      <c r="B80" s="46">
        <v>2016011319</v>
      </c>
      <c r="C80" s="47" t="s">
        <v>86</v>
      </c>
      <c r="D80" s="43">
        <f>'20160113'!E22</f>
        <v>0</v>
      </c>
      <c r="E80" s="43"/>
      <c r="F80" s="44"/>
      <c r="G80" s="44"/>
      <c r="H80" s="45">
        <v>0</v>
      </c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</row>
    <row r="81" spans="1:25">
      <c r="A81" s="43"/>
      <c r="B81" s="46">
        <v>2016011320</v>
      </c>
      <c r="C81" s="47" t="s">
        <v>87</v>
      </c>
      <c r="D81" s="43">
        <f>'20160113'!E23</f>
        <v>0</v>
      </c>
      <c r="E81" s="43"/>
      <c r="F81" s="44"/>
      <c r="G81" s="44"/>
      <c r="H81" s="45">
        <v>0</v>
      </c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</row>
    <row r="82" spans="1:25">
      <c r="A82" s="43"/>
      <c r="B82" s="46">
        <v>2016011321</v>
      </c>
      <c r="C82" s="47" t="s">
        <v>88</v>
      </c>
      <c r="D82" s="43">
        <f>'20160113'!E24</f>
        <v>0</v>
      </c>
      <c r="E82" s="43"/>
      <c r="F82" s="44"/>
      <c r="G82" s="44"/>
      <c r="H82" s="45">
        <v>0</v>
      </c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</row>
    <row r="83" spans="1:25">
      <c r="A83" s="43"/>
      <c r="B83" s="46">
        <v>2016011322</v>
      </c>
      <c r="C83" s="47" t="s">
        <v>89</v>
      </c>
      <c r="D83" s="43">
        <f>'20160113'!E25</f>
        <v>0</v>
      </c>
      <c r="E83" s="43"/>
      <c r="F83" s="44"/>
      <c r="G83" s="44"/>
      <c r="H83" s="45">
        <v>0</v>
      </c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</row>
    <row r="84" spans="1:25">
      <c r="A84" s="43"/>
      <c r="B84" s="46">
        <v>2016011323</v>
      </c>
      <c r="C84" s="47" t="s">
        <v>90</v>
      </c>
      <c r="D84" s="43">
        <f>'20160113'!E26</f>
        <v>0</v>
      </c>
      <c r="E84" s="43"/>
      <c r="F84" s="44"/>
      <c r="G84" s="44"/>
      <c r="H84" s="45">
        <v>0</v>
      </c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</row>
    <row r="85" spans="1:25">
      <c r="A85" s="43"/>
      <c r="B85" s="46">
        <v>2016011324</v>
      </c>
      <c r="C85" s="47" t="s">
        <v>91</v>
      </c>
      <c r="D85" s="43">
        <f>'20160113'!E27</f>
        <v>0</v>
      </c>
      <c r="E85" s="43"/>
      <c r="F85" s="44"/>
      <c r="G85" s="44"/>
      <c r="H85" s="45">
        <v>0</v>
      </c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</row>
    <row r="86" spans="1:25">
      <c r="A86" s="43"/>
      <c r="B86" s="46">
        <v>2016011325</v>
      </c>
      <c r="C86" s="47" t="s">
        <v>92</v>
      </c>
      <c r="D86" s="43">
        <f>'20160113'!E28</f>
        <v>0</v>
      </c>
      <c r="E86" s="43"/>
      <c r="F86" s="44"/>
      <c r="G86" s="44"/>
      <c r="H86" s="45">
        <v>0</v>
      </c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</row>
    <row r="87" spans="1:25">
      <c r="A87" s="43"/>
      <c r="B87" s="46">
        <v>2016011326</v>
      </c>
      <c r="C87" s="47" t="s">
        <v>93</v>
      </c>
      <c r="D87" s="43">
        <f>'20160113'!E29</f>
        <v>0</v>
      </c>
      <c r="E87" s="43"/>
      <c r="F87" s="44"/>
      <c r="G87" s="44"/>
      <c r="H87" s="45">
        <v>0</v>
      </c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</row>
    <row r="88" spans="1:25">
      <c r="A88" s="43"/>
      <c r="B88" s="46">
        <v>2016011327</v>
      </c>
      <c r="C88" s="47" t="s">
        <v>94</v>
      </c>
      <c r="D88" s="43">
        <f>'20160113'!E30</f>
        <v>0</v>
      </c>
      <c r="E88" s="43"/>
      <c r="F88" s="44"/>
      <c r="G88" s="44"/>
      <c r="H88" s="45">
        <v>0</v>
      </c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</row>
    <row r="89" spans="1:25">
      <c r="A89" s="43"/>
      <c r="B89" s="46">
        <v>2016011328</v>
      </c>
      <c r="C89" s="47" t="s">
        <v>95</v>
      </c>
      <c r="D89" s="43">
        <f>'20160113'!E31</f>
        <v>3</v>
      </c>
      <c r="E89" s="43"/>
      <c r="F89" s="44"/>
      <c r="G89" s="44"/>
      <c r="H89" s="45">
        <v>61.3578500707214</v>
      </c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</row>
    <row r="90" spans="1:25">
      <c r="A90" s="43"/>
      <c r="B90" s="46">
        <v>2016011329</v>
      </c>
      <c r="C90" s="47" t="s">
        <v>96</v>
      </c>
      <c r="D90" s="43">
        <f>'20160113'!E32</f>
        <v>0</v>
      </c>
      <c r="E90" s="43"/>
      <c r="F90" s="44"/>
      <c r="G90" s="44"/>
      <c r="H90" s="45">
        <v>0</v>
      </c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</row>
    <row r="91" spans="1:25">
      <c r="A91" s="43"/>
      <c r="B91" s="46">
        <v>2016011330</v>
      </c>
      <c r="C91" s="47" t="s">
        <v>97</v>
      </c>
      <c r="D91" s="43">
        <f>'20160113'!E33</f>
        <v>0</v>
      </c>
      <c r="E91" s="43"/>
      <c r="F91" s="44"/>
      <c r="G91" s="44"/>
      <c r="H91" s="45">
        <v>0</v>
      </c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</row>
    <row r="92" ht="14.4" spans="1:25">
      <c r="A92" s="43"/>
      <c r="B92" s="43">
        <v>2016071814</v>
      </c>
      <c r="C92" s="43" t="s">
        <v>98</v>
      </c>
      <c r="D92" s="43">
        <f>'20160113'!E34</f>
        <v>0</v>
      </c>
      <c r="E92" s="43"/>
      <c r="F92" s="44"/>
      <c r="G92" s="44"/>
      <c r="H92" s="45">
        <v>0</v>
      </c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</row>
    <row r="93" spans="1:25">
      <c r="A93" s="43">
        <v>20160114</v>
      </c>
      <c r="B93" s="46">
        <v>2016011401</v>
      </c>
      <c r="C93" s="47" t="s">
        <v>99</v>
      </c>
      <c r="D93" s="43">
        <f>'20160114'!E4</f>
        <v>12</v>
      </c>
      <c r="E93" s="43">
        <f>SUM(D93:D119)</f>
        <v>180.5</v>
      </c>
      <c r="F93" s="44">
        <f>E93/27</f>
        <v>6.68518518518519</v>
      </c>
      <c r="G93" s="44"/>
      <c r="H93" s="45">
        <v>65.4314002828854</v>
      </c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</row>
    <row r="94" spans="1:25">
      <c r="A94" s="43"/>
      <c r="B94" s="46">
        <v>2016011402</v>
      </c>
      <c r="C94" s="47" t="s">
        <v>100</v>
      </c>
      <c r="D94" s="43">
        <f>'20160114'!E5</f>
        <v>0</v>
      </c>
      <c r="E94" s="43"/>
      <c r="F94" s="44"/>
      <c r="G94" s="44"/>
      <c r="H94" s="45">
        <v>0</v>
      </c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</row>
    <row r="95" spans="1:25">
      <c r="A95" s="43"/>
      <c r="B95" s="46">
        <v>2016011403</v>
      </c>
      <c r="C95" s="47" t="s">
        <v>101</v>
      </c>
      <c r="D95" s="43">
        <f>'20160114'!E6</f>
        <v>0</v>
      </c>
      <c r="E95" s="43"/>
      <c r="F95" s="44"/>
      <c r="G95" s="44"/>
      <c r="H95" s="45">
        <v>0</v>
      </c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</row>
    <row r="96" spans="1:25">
      <c r="A96" s="43"/>
      <c r="B96" s="46">
        <v>2016011404</v>
      </c>
      <c r="C96" s="47" t="s">
        <v>102</v>
      </c>
      <c r="D96" s="43">
        <f>'20160114'!E7</f>
        <v>0</v>
      </c>
      <c r="E96" s="43"/>
      <c r="F96" s="44"/>
      <c r="G96" s="44"/>
      <c r="H96" s="45">
        <v>0</v>
      </c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</row>
    <row r="97" spans="1:25">
      <c r="A97" s="43"/>
      <c r="B97" s="46">
        <v>2016011405</v>
      </c>
      <c r="C97" s="47" t="s">
        <v>103</v>
      </c>
      <c r="D97" s="43">
        <f>'20160114'!E8</f>
        <v>64.5</v>
      </c>
      <c r="E97" s="43"/>
      <c r="F97" s="44"/>
      <c r="G97" s="44"/>
      <c r="H97" s="45">
        <v>89.1937765205092</v>
      </c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</row>
    <row r="98" spans="1:25">
      <c r="A98" s="43"/>
      <c r="B98" s="46">
        <v>2016011406</v>
      </c>
      <c r="C98" s="47" t="s">
        <v>104</v>
      </c>
      <c r="D98" s="43">
        <f>'20160114'!E9</f>
        <v>3</v>
      </c>
      <c r="E98" s="43"/>
      <c r="F98" s="44"/>
      <c r="G98" s="44"/>
      <c r="H98" s="45">
        <v>61.3578500707214</v>
      </c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</row>
    <row r="99" spans="1:25">
      <c r="A99" s="43"/>
      <c r="B99" s="46">
        <v>2016011407</v>
      </c>
      <c r="C99" s="47" t="s">
        <v>105</v>
      </c>
      <c r="D99" s="43">
        <f>'20160114'!E10</f>
        <v>3</v>
      </c>
      <c r="E99" s="43"/>
      <c r="F99" s="44"/>
      <c r="G99" s="44"/>
      <c r="H99" s="45">
        <v>61.3578500707214</v>
      </c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</row>
    <row r="100" spans="1:25">
      <c r="A100" s="43"/>
      <c r="B100" s="46">
        <v>2016011408</v>
      </c>
      <c r="C100" s="47" t="s">
        <v>106</v>
      </c>
      <c r="D100" s="43">
        <f>'20160114'!E11</f>
        <v>2</v>
      </c>
      <c r="E100" s="43"/>
      <c r="F100" s="44"/>
      <c r="G100" s="44"/>
      <c r="H100" s="45">
        <v>60.9052333804809</v>
      </c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</row>
    <row r="101" spans="1:25">
      <c r="A101" s="43"/>
      <c r="B101" s="46">
        <v>2016011409</v>
      </c>
      <c r="C101" s="47" t="s">
        <v>107</v>
      </c>
      <c r="D101" s="43">
        <f>'20160114'!E12</f>
        <v>0</v>
      </c>
      <c r="E101" s="43"/>
      <c r="F101" s="44"/>
      <c r="G101" s="44"/>
      <c r="H101" s="45">
        <v>0</v>
      </c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</row>
    <row r="102" spans="1:25">
      <c r="A102" s="43"/>
      <c r="B102" s="46">
        <v>2016011410</v>
      </c>
      <c r="C102" s="47" t="s">
        <v>108</v>
      </c>
      <c r="D102" s="43">
        <f>'20160114'!E13</f>
        <v>0</v>
      </c>
      <c r="E102" s="43"/>
      <c r="F102" s="44"/>
      <c r="G102" s="44"/>
      <c r="H102" s="45">
        <v>0</v>
      </c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</row>
    <row r="103" spans="1:25">
      <c r="A103" s="43"/>
      <c r="B103" s="46">
        <v>2016011411</v>
      </c>
      <c r="C103" s="47" t="s">
        <v>109</v>
      </c>
      <c r="D103" s="43">
        <f>'20160114'!E14</f>
        <v>44</v>
      </c>
      <c r="E103" s="43"/>
      <c r="F103" s="44"/>
      <c r="G103" s="44"/>
      <c r="H103" s="45">
        <v>79.9151343705799</v>
      </c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</row>
    <row r="104" spans="1:25">
      <c r="A104" s="43"/>
      <c r="B104" s="46">
        <v>2016011412</v>
      </c>
      <c r="C104" s="47" t="s">
        <v>110</v>
      </c>
      <c r="D104" s="43">
        <f>'20160114'!E15</f>
        <v>0</v>
      </c>
      <c r="E104" s="43"/>
      <c r="F104" s="44"/>
      <c r="G104" s="44"/>
      <c r="H104" s="45">
        <v>0</v>
      </c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</row>
    <row r="105" spans="1:25">
      <c r="A105" s="43"/>
      <c r="B105" s="46">
        <v>2016011414</v>
      </c>
      <c r="C105" s="47" t="s">
        <v>111</v>
      </c>
      <c r="D105" s="43">
        <f>'20160114'!E16</f>
        <v>0</v>
      </c>
      <c r="E105" s="43"/>
      <c r="F105" s="44"/>
      <c r="G105" s="44"/>
      <c r="H105" s="45">
        <v>0</v>
      </c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</row>
    <row r="106" spans="1:25">
      <c r="A106" s="43"/>
      <c r="B106" s="46">
        <v>2016011415</v>
      </c>
      <c r="C106" s="47" t="s">
        <v>112</v>
      </c>
      <c r="D106" s="43">
        <f>'20160114'!E17</f>
        <v>0</v>
      </c>
      <c r="E106" s="43"/>
      <c r="F106" s="44"/>
      <c r="G106" s="44"/>
      <c r="H106" s="45">
        <v>0</v>
      </c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</row>
    <row r="107" spans="1:25">
      <c r="A107" s="43"/>
      <c r="B107" s="46">
        <v>2016011416</v>
      </c>
      <c r="C107" s="47" t="s">
        <v>113</v>
      </c>
      <c r="D107" s="43">
        <f>'20160114'!E18</f>
        <v>44</v>
      </c>
      <c r="E107" s="43"/>
      <c r="F107" s="44"/>
      <c r="G107" s="44"/>
      <c r="H107" s="45">
        <v>79.9151343705799</v>
      </c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</row>
    <row r="108" spans="1:25">
      <c r="A108" s="43"/>
      <c r="B108" s="46">
        <v>2016011418</v>
      </c>
      <c r="C108" s="47" t="s">
        <v>114</v>
      </c>
      <c r="D108" s="43">
        <f>'20160114'!E19</f>
        <v>0</v>
      </c>
      <c r="E108" s="43"/>
      <c r="F108" s="44"/>
      <c r="G108" s="44"/>
      <c r="H108" s="45">
        <v>0</v>
      </c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</row>
    <row r="109" spans="1:25">
      <c r="A109" s="43"/>
      <c r="B109" s="46">
        <v>2016011419</v>
      </c>
      <c r="C109" s="47" t="s">
        <v>115</v>
      </c>
      <c r="D109" s="43">
        <f>'20160114'!E20</f>
        <v>2</v>
      </c>
      <c r="E109" s="43"/>
      <c r="F109" s="44"/>
      <c r="G109" s="44"/>
      <c r="H109" s="45">
        <v>60.9052333804809</v>
      </c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</row>
    <row r="110" spans="1:25">
      <c r="A110" s="43"/>
      <c r="B110" s="46">
        <v>2016011420</v>
      </c>
      <c r="C110" s="47" t="s">
        <v>116</v>
      </c>
      <c r="D110" s="43">
        <f>'20160114'!E21</f>
        <v>4</v>
      </c>
      <c r="E110" s="43"/>
      <c r="F110" s="44"/>
      <c r="G110" s="44"/>
      <c r="H110" s="45">
        <v>61.8104667609618</v>
      </c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</row>
    <row r="111" spans="1:25">
      <c r="A111" s="43"/>
      <c r="B111" s="46">
        <v>2016011421</v>
      </c>
      <c r="C111" s="47" t="s">
        <v>117</v>
      </c>
      <c r="D111" s="43">
        <f>'20160114'!E22</f>
        <v>0</v>
      </c>
      <c r="E111" s="43"/>
      <c r="F111" s="44"/>
      <c r="G111" s="44"/>
      <c r="H111" s="45">
        <v>0</v>
      </c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</row>
    <row r="112" spans="1:25">
      <c r="A112" s="43"/>
      <c r="B112" s="46">
        <v>2016011422</v>
      </c>
      <c r="C112" s="47" t="s">
        <v>118</v>
      </c>
      <c r="D112" s="43">
        <f>'20160114'!E23</f>
        <v>2</v>
      </c>
      <c r="E112" s="43"/>
      <c r="F112" s="44"/>
      <c r="G112" s="44"/>
      <c r="H112" s="45">
        <v>60.9052333804809</v>
      </c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</row>
    <row r="113" spans="1:25">
      <c r="A113" s="43"/>
      <c r="B113" s="46">
        <v>2016011424</v>
      </c>
      <c r="C113" s="47" t="s">
        <v>119</v>
      </c>
      <c r="D113" s="43">
        <f>'20160114'!E24</f>
        <v>0</v>
      </c>
      <c r="E113" s="43"/>
      <c r="F113" s="44"/>
      <c r="G113" s="44"/>
      <c r="H113" s="45">
        <v>0</v>
      </c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</row>
    <row r="114" spans="1:25">
      <c r="A114" s="43"/>
      <c r="B114" s="46">
        <v>2016011425</v>
      </c>
      <c r="C114" s="47" t="s">
        <v>120</v>
      </c>
      <c r="D114" s="43">
        <f>'20160114'!E25</f>
        <v>0</v>
      </c>
      <c r="E114" s="43"/>
      <c r="F114" s="44"/>
      <c r="G114" s="44"/>
      <c r="H114" s="45">
        <v>0</v>
      </c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</row>
    <row r="115" spans="1:25">
      <c r="A115" s="43"/>
      <c r="B115" s="46">
        <v>2016011426</v>
      </c>
      <c r="C115" s="47" t="s">
        <v>121</v>
      </c>
      <c r="D115" s="43">
        <f>'20160114'!E26</f>
        <v>0</v>
      </c>
      <c r="E115" s="43"/>
      <c r="F115" s="44"/>
      <c r="G115" s="44"/>
      <c r="H115" s="45">
        <v>0</v>
      </c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</row>
    <row r="116" spans="1:25">
      <c r="A116" s="43"/>
      <c r="B116" s="46">
        <v>2016011428</v>
      </c>
      <c r="C116" s="47" t="s">
        <v>122</v>
      </c>
      <c r="D116" s="43">
        <f>'20160114'!E27</f>
        <v>0</v>
      </c>
      <c r="E116" s="43"/>
      <c r="F116" s="44"/>
      <c r="G116" s="44"/>
      <c r="H116" s="45">
        <v>0</v>
      </c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</row>
    <row r="117" spans="1:25">
      <c r="A117" s="43"/>
      <c r="B117" s="46">
        <v>2016011429</v>
      </c>
      <c r="C117" s="47" t="s">
        <v>123</v>
      </c>
      <c r="D117" s="43">
        <f>'20160114'!E28</f>
        <v>0</v>
      </c>
      <c r="E117" s="43"/>
      <c r="F117" s="44"/>
      <c r="G117" s="44"/>
      <c r="H117" s="45">
        <v>0</v>
      </c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</row>
    <row r="118" spans="1:25">
      <c r="A118" s="43"/>
      <c r="B118" s="46">
        <v>2016011430</v>
      </c>
      <c r="C118" s="47" t="s">
        <v>124</v>
      </c>
      <c r="D118" s="43">
        <f>'20160114'!E29</f>
        <v>0</v>
      </c>
      <c r="E118" s="43"/>
      <c r="F118" s="44"/>
      <c r="G118" s="44"/>
      <c r="H118" s="45">
        <v>0</v>
      </c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</row>
    <row r="119" ht="14.4" spans="1:25">
      <c r="A119" s="43"/>
      <c r="B119" s="43">
        <v>2016071818</v>
      </c>
      <c r="C119" s="43" t="s">
        <v>125</v>
      </c>
      <c r="D119" s="43">
        <f>'20160114'!E30</f>
        <v>0</v>
      </c>
      <c r="E119" s="43"/>
      <c r="F119" s="44"/>
      <c r="G119" s="44"/>
      <c r="H119" s="45">
        <v>0</v>
      </c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</row>
    <row r="120" spans="1:25">
      <c r="A120" s="43">
        <v>20160115</v>
      </c>
      <c r="B120" s="46">
        <v>2016011501</v>
      </c>
      <c r="C120" s="47" t="s">
        <v>126</v>
      </c>
      <c r="D120" s="43">
        <f>'20160115'!E4</f>
        <v>0</v>
      </c>
      <c r="E120" s="43">
        <f>SUM(D120:D150)</f>
        <v>4</v>
      </c>
      <c r="F120" s="44">
        <f>E120/31</f>
        <v>0.129032258064516</v>
      </c>
      <c r="G120" s="44"/>
      <c r="H120" s="45">
        <v>0</v>
      </c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</row>
    <row r="121" spans="1:25">
      <c r="A121" s="43"/>
      <c r="B121" s="46">
        <v>2016011502</v>
      </c>
      <c r="C121" s="47" t="s">
        <v>127</v>
      </c>
      <c r="D121" s="43">
        <f>'20160115'!E5</f>
        <v>0</v>
      </c>
      <c r="E121" s="43"/>
      <c r="F121" s="44"/>
      <c r="G121" s="44"/>
      <c r="H121" s="45">
        <v>0</v>
      </c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</row>
    <row r="122" spans="1:25">
      <c r="A122" s="43"/>
      <c r="B122" s="46">
        <v>2016011503</v>
      </c>
      <c r="C122" s="47" t="s">
        <v>128</v>
      </c>
      <c r="D122" s="43">
        <f>'20160115'!E6</f>
        <v>0</v>
      </c>
      <c r="E122" s="43"/>
      <c r="F122" s="44"/>
      <c r="G122" s="44"/>
      <c r="H122" s="45">
        <v>0</v>
      </c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</row>
    <row r="123" spans="1:25">
      <c r="A123" s="43"/>
      <c r="B123" s="46">
        <v>2016011504</v>
      </c>
      <c r="C123" s="47" t="s">
        <v>129</v>
      </c>
      <c r="D123" s="43">
        <f>'20160115'!E7</f>
        <v>0</v>
      </c>
      <c r="E123" s="43"/>
      <c r="F123" s="44"/>
      <c r="G123" s="44"/>
      <c r="H123" s="45">
        <v>0</v>
      </c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</row>
    <row r="124" spans="1:25">
      <c r="A124" s="43"/>
      <c r="B124" s="46">
        <v>2016011505</v>
      </c>
      <c r="C124" s="47" t="s">
        <v>130</v>
      </c>
      <c r="D124" s="43">
        <f>'20160115'!E8</f>
        <v>0</v>
      </c>
      <c r="E124" s="43"/>
      <c r="F124" s="44"/>
      <c r="G124" s="44"/>
      <c r="H124" s="45">
        <v>0</v>
      </c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</row>
    <row r="125" spans="1:25">
      <c r="A125" s="43"/>
      <c r="B125" s="46">
        <v>2016011506</v>
      </c>
      <c r="C125" s="47" t="s">
        <v>131</v>
      </c>
      <c r="D125" s="43">
        <f>'20160115'!E9</f>
        <v>0</v>
      </c>
      <c r="E125" s="43"/>
      <c r="F125" s="44"/>
      <c r="G125" s="44"/>
      <c r="H125" s="45">
        <v>0</v>
      </c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</row>
    <row r="126" spans="1:25">
      <c r="A126" s="43"/>
      <c r="B126" s="46">
        <v>2016011507</v>
      </c>
      <c r="C126" s="47" t="s">
        <v>132</v>
      </c>
      <c r="D126" s="43">
        <f>'20160115'!E10</f>
        <v>0</v>
      </c>
      <c r="E126" s="43"/>
      <c r="F126" s="44"/>
      <c r="G126" s="44"/>
      <c r="H126" s="45">
        <v>0</v>
      </c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</row>
    <row r="127" spans="1:25">
      <c r="A127" s="43"/>
      <c r="B127" s="46">
        <v>2016011508</v>
      </c>
      <c r="C127" s="47" t="s">
        <v>133</v>
      </c>
      <c r="D127" s="43">
        <f>'20160115'!E11</f>
        <v>0</v>
      </c>
      <c r="E127" s="43"/>
      <c r="F127" s="44"/>
      <c r="G127" s="44"/>
      <c r="H127" s="45">
        <v>0</v>
      </c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</row>
    <row r="128" spans="1:25">
      <c r="A128" s="43"/>
      <c r="B128" s="46">
        <v>2016011509</v>
      </c>
      <c r="C128" s="47" t="s">
        <v>134</v>
      </c>
      <c r="D128" s="43">
        <f>'20160115'!E12</f>
        <v>0</v>
      </c>
      <c r="E128" s="43"/>
      <c r="F128" s="44"/>
      <c r="G128" s="44"/>
      <c r="H128" s="45">
        <v>0</v>
      </c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</row>
    <row r="129" spans="1:25">
      <c r="A129" s="43"/>
      <c r="B129" s="46">
        <v>2016011510</v>
      </c>
      <c r="C129" s="47" t="s">
        <v>135</v>
      </c>
      <c r="D129" s="43">
        <f>'20160115'!E13</f>
        <v>0</v>
      </c>
      <c r="E129" s="43"/>
      <c r="F129" s="44"/>
      <c r="G129" s="44"/>
      <c r="H129" s="45">
        <v>0</v>
      </c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</row>
    <row r="130" spans="1:25">
      <c r="A130" s="43"/>
      <c r="B130" s="46">
        <v>2016011511</v>
      </c>
      <c r="C130" s="47" t="s">
        <v>136</v>
      </c>
      <c r="D130" s="43">
        <f>'20160115'!E14</f>
        <v>0</v>
      </c>
      <c r="E130" s="43"/>
      <c r="F130" s="44"/>
      <c r="G130" s="44"/>
      <c r="H130" s="45">
        <v>0</v>
      </c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</row>
    <row r="131" spans="1:25">
      <c r="A131" s="43"/>
      <c r="B131" s="46">
        <v>2016011512</v>
      </c>
      <c r="C131" s="47" t="s">
        <v>137</v>
      </c>
      <c r="D131" s="43">
        <f>'20160115'!E15</f>
        <v>4</v>
      </c>
      <c r="E131" s="43"/>
      <c r="F131" s="44"/>
      <c r="G131" s="44"/>
      <c r="H131" s="45">
        <v>61.8104667609618</v>
      </c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</row>
    <row r="132" spans="1:25">
      <c r="A132" s="43"/>
      <c r="B132" s="46">
        <v>2016011513</v>
      </c>
      <c r="C132" s="47" t="s">
        <v>138</v>
      </c>
      <c r="D132" s="43">
        <f>'20160115'!E16</f>
        <v>0</v>
      </c>
      <c r="E132" s="43"/>
      <c r="F132" s="44"/>
      <c r="G132" s="44"/>
      <c r="H132" s="45">
        <v>0</v>
      </c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</row>
    <row r="133" spans="1:25">
      <c r="A133" s="43"/>
      <c r="B133" s="46">
        <v>2016011514</v>
      </c>
      <c r="C133" s="47" t="s">
        <v>139</v>
      </c>
      <c r="D133" s="43">
        <f>'20160115'!E17</f>
        <v>0</v>
      </c>
      <c r="E133" s="43"/>
      <c r="F133" s="44"/>
      <c r="G133" s="44"/>
      <c r="H133" s="45">
        <v>0</v>
      </c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</row>
    <row r="134" spans="1:25">
      <c r="A134" s="43"/>
      <c r="B134" s="46">
        <v>2016011515</v>
      </c>
      <c r="C134" s="47" t="s">
        <v>140</v>
      </c>
      <c r="D134" s="43">
        <f>'20160115'!E18</f>
        <v>0</v>
      </c>
      <c r="E134" s="43"/>
      <c r="F134" s="44"/>
      <c r="G134" s="44"/>
      <c r="H134" s="45">
        <v>0</v>
      </c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</row>
    <row r="135" spans="1:25">
      <c r="A135" s="43"/>
      <c r="B135" s="46">
        <v>2016011516</v>
      </c>
      <c r="C135" s="47" t="s">
        <v>141</v>
      </c>
      <c r="D135" s="43">
        <f>'20160115'!E19</f>
        <v>0</v>
      </c>
      <c r="E135" s="43"/>
      <c r="F135" s="44"/>
      <c r="G135" s="44"/>
      <c r="H135" s="45">
        <v>0</v>
      </c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</row>
    <row r="136" spans="1:25">
      <c r="A136" s="43"/>
      <c r="B136" s="46">
        <v>2016011517</v>
      </c>
      <c r="C136" s="47" t="s">
        <v>142</v>
      </c>
      <c r="D136" s="43">
        <f>'20160115'!E20</f>
        <v>0</v>
      </c>
      <c r="E136" s="43"/>
      <c r="F136" s="44"/>
      <c r="G136" s="44"/>
      <c r="H136" s="45">
        <v>0</v>
      </c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</row>
    <row r="137" spans="1:25">
      <c r="A137" s="43"/>
      <c r="B137" s="46">
        <v>2016011518</v>
      </c>
      <c r="C137" s="47" t="s">
        <v>143</v>
      </c>
      <c r="D137" s="43">
        <f>'20160115'!E21</f>
        <v>0</v>
      </c>
      <c r="E137" s="43"/>
      <c r="F137" s="44"/>
      <c r="G137" s="44"/>
      <c r="H137" s="45">
        <v>0</v>
      </c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</row>
    <row r="138" spans="1:25">
      <c r="A138" s="43"/>
      <c r="B138" s="46">
        <v>2016011519</v>
      </c>
      <c r="C138" s="47" t="s">
        <v>144</v>
      </c>
      <c r="D138" s="43">
        <f>'20160115'!E22</f>
        <v>0</v>
      </c>
      <c r="E138" s="43"/>
      <c r="F138" s="44"/>
      <c r="G138" s="44"/>
      <c r="H138" s="45">
        <v>0</v>
      </c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</row>
    <row r="139" spans="1:25">
      <c r="A139" s="43"/>
      <c r="B139" s="46">
        <v>2016011520</v>
      </c>
      <c r="C139" s="47" t="s">
        <v>145</v>
      </c>
      <c r="D139" s="43">
        <f>'20160115'!E23</f>
        <v>0</v>
      </c>
      <c r="E139" s="43"/>
      <c r="F139" s="44"/>
      <c r="G139" s="44"/>
      <c r="H139" s="45">
        <v>0</v>
      </c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</row>
    <row r="140" spans="1:25">
      <c r="A140" s="43"/>
      <c r="B140" s="46">
        <v>2016011521</v>
      </c>
      <c r="C140" s="47" t="s">
        <v>146</v>
      </c>
      <c r="D140" s="43">
        <f>'20160115'!E24</f>
        <v>0</v>
      </c>
      <c r="E140" s="43"/>
      <c r="F140" s="44"/>
      <c r="G140" s="44"/>
      <c r="H140" s="45">
        <v>0</v>
      </c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</row>
    <row r="141" spans="1:25">
      <c r="A141" s="43"/>
      <c r="B141" s="46">
        <v>2016011522</v>
      </c>
      <c r="C141" s="47" t="s">
        <v>147</v>
      </c>
      <c r="D141" s="43">
        <f>'20160115'!E25</f>
        <v>0</v>
      </c>
      <c r="E141" s="43"/>
      <c r="F141" s="44"/>
      <c r="G141" s="44"/>
      <c r="H141" s="45">
        <v>0</v>
      </c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</row>
    <row r="142" spans="1:25">
      <c r="A142" s="43"/>
      <c r="B142" s="46">
        <v>2016011523</v>
      </c>
      <c r="C142" s="47" t="s">
        <v>148</v>
      </c>
      <c r="D142" s="43">
        <f>'20160115'!E26</f>
        <v>0</v>
      </c>
      <c r="E142" s="43"/>
      <c r="F142" s="44"/>
      <c r="G142" s="44"/>
      <c r="H142" s="45">
        <v>0</v>
      </c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</row>
    <row r="143" spans="1:25">
      <c r="A143" s="43"/>
      <c r="B143" s="46">
        <v>2016011524</v>
      </c>
      <c r="C143" s="47" t="s">
        <v>149</v>
      </c>
      <c r="D143" s="43">
        <f>'20160115'!E27</f>
        <v>0</v>
      </c>
      <c r="E143" s="43"/>
      <c r="F143" s="44"/>
      <c r="G143" s="44"/>
      <c r="H143" s="45">
        <v>0</v>
      </c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</row>
    <row r="144" spans="1:25">
      <c r="A144" s="43"/>
      <c r="B144" s="46">
        <v>2016011525</v>
      </c>
      <c r="C144" s="47" t="s">
        <v>150</v>
      </c>
      <c r="D144" s="43">
        <f>'20160115'!E28</f>
        <v>0</v>
      </c>
      <c r="E144" s="43"/>
      <c r="F144" s="44"/>
      <c r="G144" s="44"/>
      <c r="H144" s="45">
        <v>0</v>
      </c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</row>
    <row r="145" spans="1:25">
      <c r="A145" s="43"/>
      <c r="B145" s="46">
        <v>2016011526</v>
      </c>
      <c r="C145" s="47" t="s">
        <v>151</v>
      </c>
      <c r="D145" s="43">
        <f>'20160115'!E29</f>
        <v>0</v>
      </c>
      <c r="E145" s="43"/>
      <c r="F145" s="44"/>
      <c r="G145" s="44"/>
      <c r="H145" s="45">
        <v>0</v>
      </c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</row>
    <row r="146" spans="1:25">
      <c r="A146" s="43"/>
      <c r="B146" s="46">
        <v>2016011527</v>
      </c>
      <c r="C146" s="47" t="s">
        <v>152</v>
      </c>
      <c r="D146" s="43">
        <f>'20160115'!E30</f>
        <v>0</v>
      </c>
      <c r="E146" s="43"/>
      <c r="F146" s="44"/>
      <c r="G146" s="44"/>
      <c r="H146" s="45">
        <v>0</v>
      </c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</row>
    <row r="147" spans="1:25">
      <c r="A147" s="43"/>
      <c r="B147" s="46">
        <v>2016011528</v>
      </c>
      <c r="C147" s="47" t="s">
        <v>153</v>
      </c>
      <c r="D147" s="43">
        <f>'20160115'!E31</f>
        <v>0</v>
      </c>
      <c r="E147" s="43"/>
      <c r="F147" s="44"/>
      <c r="G147" s="44"/>
      <c r="H147" s="45">
        <v>0</v>
      </c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</row>
    <row r="148" spans="1:25">
      <c r="A148" s="43"/>
      <c r="B148" s="46">
        <v>2016011529</v>
      </c>
      <c r="C148" s="47" t="s">
        <v>154</v>
      </c>
      <c r="D148" s="43">
        <f>'20160115'!E32</f>
        <v>0</v>
      </c>
      <c r="E148" s="43"/>
      <c r="F148" s="44"/>
      <c r="G148" s="44"/>
      <c r="H148" s="45">
        <v>0</v>
      </c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</row>
    <row r="149" spans="1:25">
      <c r="A149" s="43"/>
      <c r="B149" s="46">
        <v>2016011530</v>
      </c>
      <c r="C149" s="47" t="s">
        <v>155</v>
      </c>
      <c r="D149" s="43">
        <f>'20160115'!E33</f>
        <v>0</v>
      </c>
      <c r="E149" s="43"/>
      <c r="F149" s="44"/>
      <c r="G149" s="44"/>
      <c r="H149" s="45">
        <v>0</v>
      </c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</row>
    <row r="150" spans="1:25">
      <c r="A150" s="43"/>
      <c r="B150" s="46">
        <v>2016101218</v>
      </c>
      <c r="C150" s="47" t="s">
        <v>156</v>
      </c>
      <c r="D150" s="43">
        <f>'20160115'!E34</f>
        <v>0</v>
      </c>
      <c r="E150" s="43"/>
      <c r="F150" s="44"/>
      <c r="G150" s="44"/>
      <c r="H150" s="45">
        <v>0</v>
      </c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</row>
    <row r="151" spans="1:25">
      <c r="A151" s="43">
        <v>20160116</v>
      </c>
      <c r="B151" s="46">
        <v>2016011601</v>
      </c>
      <c r="C151" s="47" t="s">
        <v>157</v>
      </c>
      <c r="D151" s="43">
        <f>'20160116'!E4</f>
        <v>2</v>
      </c>
      <c r="E151" s="43">
        <f>SUM(D151:D181)</f>
        <v>2</v>
      </c>
      <c r="F151" s="44">
        <f>E151/31</f>
        <v>0.0645161290322581</v>
      </c>
      <c r="G151" s="44"/>
      <c r="H151" s="45">
        <v>60.9052333804809</v>
      </c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</row>
    <row r="152" spans="1:25">
      <c r="A152" s="43"/>
      <c r="B152" s="46">
        <v>2016011602</v>
      </c>
      <c r="C152" s="47" t="s">
        <v>158</v>
      </c>
      <c r="D152" s="43">
        <f>'20160116'!E5</f>
        <v>0</v>
      </c>
      <c r="E152" s="43"/>
      <c r="F152" s="44"/>
      <c r="G152" s="44"/>
      <c r="H152" s="45">
        <v>0</v>
      </c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</row>
    <row r="153" spans="1:25">
      <c r="A153" s="43"/>
      <c r="B153" s="46">
        <v>2016011603</v>
      </c>
      <c r="C153" s="47" t="s">
        <v>159</v>
      </c>
      <c r="D153" s="43">
        <f>'20160116'!E6</f>
        <v>0</v>
      </c>
      <c r="E153" s="43"/>
      <c r="F153" s="44"/>
      <c r="G153" s="44"/>
      <c r="H153" s="45">
        <v>0</v>
      </c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</row>
    <row r="154" spans="1:25">
      <c r="A154" s="43"/>
      <c r="B154" s="46">
        <v>2016011604</v>
      </c>
      <c r="C154" s="47" t="s">
        <v>160</v>
      </c>
      <c r="D154" s="43">
        <f>'20160116'!E7</f>
        <v>0</v>
      </c>
      <c r="E154" s="43"/>
      <c r="F154" s="44"/>
      <c r="G154" s="44"/>
      <c r="H154" s="45">
        <v>0</v>
      </c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</row>
    <row r="155" spans="1:25">
      <c r="A155" s="43"/>
      <c r="B155" s="46">
        <v>2016011605</v>
      </c>
      <c r="C155" s="47" t="s">
        <v>161</v>
      </c>
      <c r="D155" s="43">
        <f>'20160116'!E8</f>
        <v>0</v>
      </c>
      <c r="E155" s="43"/>
      <c r="F155" s="44"/>
      <c r="G155" s="44"/>
      <c r="H155" s="45">
        <v>0</v>
      </c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</row>
    <row r="156" spans="1:25">
      <c r="A156" s="43"/>
      <c r="B156" s="46">
        <v>2016011606</v>
      </c>
      <c r="C156" s="47" t="s">
        <v>162</v>
      </c>
      <c r="D156" s="43">
        <f>'20160116'!E9</f>
        <v>0</v>
      </c>
      <c r="E156" s="43"/>
      <c r="F156" s="44"/>
      <c r="G156" s="44"/>
      <c r="H156" s="45">
        <v>0</v>
      </c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</row>
    <row r="157" spans="1:25">
      <c r="A157" s="43"/>
      <c r="B157" s="46">
        <v>2016011607</v>
      </c>
      <c r="C157" s="47" t="s">
        <v>163</v>
      </c>
      <c r="D157" s="43">
        <f>'20160116'!E10</f>
        <v>0</v>
      </c>
      <c r="E157" s="43"/>
      <c r="F157" s="44"/>
      <c r="G157" s="44"/>
      <c r="H157" s="45">
        <v>0</v>
      </c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</row>
    <row r="158" spans="1:25">
      <c r="A158" s="43"/>
      <c r="B158" s="46">
        <v>2016011608</v>
      </c>
      <c r="C158" s="47" t="s">
        <v>164</v>
      </c>
      <c r="D158" s="43">
        <f>'20160116'!E11</f>
        <v>0</v>
      </c>
      <c r="E158" s="43"/>
      <c r="F158" s="44"/>
      <c r="G158" s="44"/>
      <c r="H158" s="45">
        <v>0</v>
      </c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</row>
    <row r="159" spans="1:25">
      <c r="A159" s="43"/>
      <c r="B159" s="46">
        <v>2016011609</v>
      </c>
      <c r="C159" s="47" t="s">
        <v>165</v>
      </c>
      <c r="D159" s="43">
        <f>'20160116'!E12</f>
        <v>0</v>
      </c>
      <c r="E159" s="43"/>
      <c r="F159" s="44"/>
      <c r="G159" s="44"/>
      <c r="H159" s="45">
        <v>0</v>
      </c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</row>
    <row r="160" spans="1:25">
      <c r="A160" s="43"/>
      <c r="B160" s="46">
        <v>2016011610</v>
      </c>
      <c r="C160" s="47" t="s">
        <v>166</v>
      </c>
      <c r="D160" s="43">
        <f>'20160116'!E13</f>
        <v>0</v>
      </c>
      <c r="E160" s="43"/>
      <c r="F160" s="44"/>
      <c r="G160" s="44"/>
      <c r="H160" s="45">
        <v>0</v>
      </c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</row>
    <row r="161" spans="1:25">
      <c r="A161" s="43"/>
      <c r="B161" s="46">
        <v>2016011611</v>
      </c>
      <c r="C161" s="47" t="s">
        <v>167</v>
      </c>
      <c r="D161" s="43">
        <f>'20160116'!E14</f>
        <v>0</v>
      </c>
      <c r="E161" s="43"/>
      <c r="F161" s="44"/>
      <c r="G161" s="44"/>
      <c r="H161" s="45">
        <v>0</v>
      </c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</row>
    <row r="162" spans="1:25">
      <c r="A162" s="43"/>
      <c r="B162" s="46">
        <v>2016011612</v>
      </c>
      <c r="C162" s="47" t="s">
        <v>168</v>
      </c>
      <c r="D162" s="43">
        <f>'20160116'!E15</f>
        <v>0</v>
      </c>
      <c r="E162" s="43"/>
      <c r="F162" s="44"/>
      <c r="G162" s="44"/>
      <c r="H162" s="45">
        <v>0</v>
      </c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</row>
    <row r="163" spans="1:25">
      <c r="A163" s="43"/>
      <c r="B163" s="46">
        <v>2016011613</v>
      </c>
      <c r="C163" s="47" t="s">
        <v>169</v>
      </c>
      <c r="D163" s="43">
        <f>'20160116'!E16</f>
        <v>0</v>
      </c>
      <c r="E163" s="43"/>
      <c r="F163" s="44"/>
      <c r="G163" s="44"/>
      <c r="H163" s="45">
        <v>0</v>
      </c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</row>
    <row r="164" spans="1:25">
      <c r="A164" s="43"/>
      <c r="B164" s="46">
        <v>2016011614</v>
      </c>
      <c r="C164" s="47" t="s">
        <v>170</v>
      </c>
      <c r="D164" s="43">
        <f>'20160116'!E17</f>
        <v>0</v>
      </c>
      <c r="E164" s="43"/>
      <c r="F164" s="44"/>
      <c r="G164" s="44"/>
      <c r="H164" s="45">
        <v>0</v>
      </c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</row>
    <row r="165" spans="1:25">
      <c r="A165" s="43"/>
      <c r="B165" s="46">
        <v>2016011615</v>
      </c>
      <c r="C165" s="47" t="s">
        <v>171</v>
      </c>
      <c r="D165" s="43">
        <f>'20160116'!E18</f>
        <v>0</v>
      </c>
      <c r="E165" s="43"/>
      <c r="F165" s="44"/>
      <c r="G165" s="44"/>
      <c r="H165" s="45">
        <v>0</v>
      </c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</row>
    <row r="166" spans="1:25">
      <c r="A166" s="43"/>
      <c r="B166" s="46">
        <v>2016011616</v>
      </c>
      <c r="C166" s="47" t="s">
        <v>172</v>
      </c>
      <c r="D166" s="43">
        <f>'20160116'!E19</f>
        <v>0</v>
      </c>
      <c r="E166" s="43"/>
      <c r="F166" s="44"/>
      <c r="G166" s="44"/>
      <c r="H166" s="45">
        <v>0</v>
      </c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</row>
    <row r="167" spans="1:25">
      <c r="A167" s="43"/>
      <c r="B167" s="46">
        <v>2016011617</v>
      </c>
      <c r="C167" s="47" t="s">
        <v>173</v>
      </c>
      <c r="D167" s="43">
        <f>'20160116'!E20</f>
        <v>0</v>
      </c>
      <c r="E167" s="43"/>
      <c r="F167" s="44"/>
      <c r="G167" s="44"/>
      <c r="H167" s="45">
        <v>0</v>
      </c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</row>
    <row r="168" spans="1:25">
      <c r="A168" s="43"/>
      <c r="B168" s="46">
        <v>2016011618</v>
      </c>
      <c r="C168" s="47" t="s">
        <v>174</v>
      </c>
      <c r="D168" s="43">
        <f>'20160116'!E21</f>
        <v>0</v>
      </c>
      <c r="E168" s="43"/>
      <c r="F168" s="44"/>
      <c r="G168" s="44"/>
      <c r="H168" s="45">
        <v>0</v>
      </c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</row>
    <row r="169" spans="1:25">
      <c r="A169" s="43"/>
      <c r="B169" s="46">
        <v>2016011619</v>
      </c>
      <c r="C169" s="47" t="s">
        <v>175</v>
      </c>
      <c r="D169" s="43">
        <f>'20160116'!E22</f>
        <v>0</v>
      </c>
      <c r="E169" s="43"/>
      <c r="F169" s="44"/>
      <c r="G169" s="44"/>
      <c r="H169" s="45">
        <v>0</v>
      </c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</row>
    <row r="170" spans="1:25">
      <c r="A170" s="43"/>
      <c r="B170" s="46">
        <v>2016011620</v>
      </c>
      <c r="C170" s="47" t="s">
        <v>176</v>
      </c>
      <c r="D170" s="43">
        <f>'20160116'!E23</f>
        <v>0</v>
      </c>
      <c r="E170" s="43"/>
      <c r="F170" s="44"/>
      <c r="G170" s="44"/>
      <c r="H170" s="45">
        <v>0</v>
      </c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</row>
    <row r="171" spans="1:25">
      <c r="A171" s="43"/>
      <c r="B171" s="46">
        <v>2016011621</v>
      </c>
      <c r="C171" s="47" t="s">
        <v>177</v>
      </c>
      <c r="D171" s="43">
        <f>'20160116'!E24</f>
        <v>0</v>
      </c>
      <c r="E171" s="43"/>
      <c r="F171" s="44"/>
      <c r="G171" s="44"/>
      <c r="H171" s="45">
        <v>0</v>
      </c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</row>
    <row r="172" spans="1:25">
      <c r="A172" s="43"/>
      <c r="B172" s="46">
        <v>2016011622</v>
      </c>
      <c r="C172" s="47" t="s">
        <v>178</v>
      </c>
      <c r="D172" s="43">
        <f>'20160116'!E25</f>
        <v>0</v>
      </c>
      <c r="E172" s="43"/>
      <c r="F172" s="44"/>
      <c r="G172" s="44"/>
      <c r="H172" s="45">
        <v>0</v>
      </c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</row>
    <row r="173" spans="1:25">
      <c r="A173" s="43"/>
      <c r="B173" s="46">
        <v>2016011623</v>
      </c>
      <c r="C173" s="47" t="s">
        <v>179</v>
      </c>
      <c r="D173" s="43">
        <f>'20160116'!E26</f>
        <v>0</v>
      </c>
      <c r="E173" s="43"/>
      <c r="F173" s="44"/>
      <c r="G173" s="44"/>
      <c r="H173" s="45">
        <v>0</v>
      </c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</row>
    <row r="174" spans="1:25">
      <c r="A174" s="43"/>
      <c r="B174" s="46">
        <v>2016011624</v>
      </c>
      <c r="C174" s="47" t="s">
        <v>180</v>
      </c>
      <c r="D174" s="43">
        <f>'20160116'!E27</f>
        <v>0</v>
      </c>
      <c r="E174" s="43"/>
      <c r="F174" s="44"/>
      <c r="G174" s="44"/>
      <c r="H174" s="45">
        <v>0</v>
      </c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</row>
    <row r="175" spans="1:25">
      <c r="A175" s="43"/>
      <c r="B175" s="46">
        <v>2016011625</v>
      </c>
      <c r="C175" s="47" t="s">
        <v>181</v>
      </c>
      <c r="D175" s="43">
        <f>'20160116'!E28</f>
        <v>0</v>
      </c>
      <c r="E175" s="43"/>
      <c r="F175" s="44"/>
      <c r="G175" s="44"/>
      <c r="H175" s="45">
        <v>0</v>
      </c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</row>
    <row r="176" spans="1:25">
      <c r="A176" s="43"/>
      <c r="B176" s="46">
        <v>2016011626</v>
      </c>
      <c r="C176" s="47" t="s">
        <v>182</v>
      </c>
      <c r="D176" s="43">
        <f>'20160116'!E29</f>
        <v>0</v>
      </c>
      <c r="E176" s="43"/>
      <c r="F176" s="44"/>
      <c r="G176" s="44"/>
      <c r="H176" s="45">
        <v>0</v>
      </c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</row>
    <row r="177" spans="1:25">
      <c r="A177" s="43"/>
      <c r="B177" s="46">
        <v>2016011627</v>
      </c>
      <c r="C177" s="47" t="s">
        <v>183</v>
      </c>
      <c r="D177" s="43">
        <f>'20160116'!E30</f>
        <v>0</v>
      </c>
      <c r="E177" s="43"/>
      <c r="F177" s="44"/>
      <c r="G177" s="44"/>
      <c r="H177" s="45">
        <v>0</v>
      </c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</row>
    <row r="178" spans="1:25">
      <c r="A178" s="43"/>
      <c r="B178" s="46">
        <v>2016011628</v>
      </c>
      <c r="C178" s="47" t="s">
        <v>184</v>
      </c>
      <c r="D178" s="43">
        <f>'20160116'!E31</f>
        <v>0</v>
      </c>
      <c r="E178" s="43"/>
      <c r="F178" s="44"/>
      <c r="G178" s="44"/>
      <c r="H178" s="45">
        <v>0</v>
      </c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</row>
    <row r="179" spans="1:25">
      <c r="A179" s="43"/>
      <c r="B179" s="46">
        <v>2016011629</v>
      </c>
      <c r="C179" s="47" t="s">
        <v>185</v>
      </c>
      <c r="D179" s="43">
        <f>'20160116'!E32</f>
        <v>0</v>
      </c>
      <c r="E179" s="43"/>
      <c r="F179" s="44"/>
      <c r="G179" s="44"/>
      <c r="H179" s="45">
        <v>0</v>
      </c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</row>
    <row r="180" spans="1:25">
      <c r="A180" s="43"/>
      <c r="B180" s="46">
        <v>2016011630</v>
      </c>
      <c r="C180" s="47" t="s">
        <v>186</v>
      </c>
      <c r="D180" s="43">
        <f>'20160116'!E33</f>
        <v>0</v>
      </c>
      <c r="E180" s="43"/>
      <c r="F180" s="44"/>
      <c r="G180" s="44"/>
      <c r="H180" s="45">
        <v>0</v>
      </c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</row>
    <row r="181" spans="1:25">
      <c r="A181" s="43"/>
      <c r="B181" s="46">
        <v>2015011630</v>
      </c>
      <c r="C181" s="47" t="s">
        <v>187</v>
      </c>
      <c r="D181" s="43">
        <f>'20160116'!E34</f>
        <v>0</v>
      </c>
      <c r="E181" s="43"/>
      <c r="F181" s="44"/>
      <c r="G181" s="44"/>
      <c r="H181" s="45">
        <v>0</v>
      </c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</row>
    <row r="182" spans="1:25">
      <c r="A182" s="43">
        <v>20160117</v>
      </c>
      <c r="B182" s="46">
        <v>2016011701</v>
      </c>
      <c r="C182" s="47" t="s">
        <v>188</v>
      </c>
      <c r="D182" s="43">
        <f>'20160117'!E4</f>
        <v>0</v>
      </c>
      <c r="E182" s="43">
        <f>SUM(D182:D208)</f>
        <v>184.5</v>
      </c>
      <c r="F182" s="44">
        <f>E182/27</f>
        <v>6.83333333333333</v>
      </c>
      <c r="G182" s="44"/>
      <c r="H182" s="45">
        <v>0</v>
      </c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</row>
    <row r="183" spans="1:25">
      <c r="A183" s="43"/>
      <c r="B183" s="46">
        <v>2016011702</v>
      </c>
      <c r="C183" s="47" t="s">
        <v>189</v>
      </c>
      <c r="D183" s="43">
        <f>'20160117'!E5</f>
        <v>15</v>
      </c>
      <c r="E183" s="43"/>
      <c r="F183" s="44"/>
      <c r="G183" s="44"/>
      <c r="H183" s="45">
        <v>66.7892503536068</v>
      </c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</row>
    <row r="184" spans="1:25">
      <c r="A184" s="43"/>
      <c r="B184" s="46">
        <v>2016011703</v>
      </c>
      <c r="C184" s="47" t="s">
        <v>190</v>
      </c>
      <c r="D184" s="43">
        <f>'20160117'!E6</f>
        <v>0</v>
      </c>
      <c r="E184" s="43"/>
      <c r="F184" s="44"/>
      <c r="G184" s="44"/>
      <c r="H184" s="45">
        <v>0</v>
      </c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</row>
    <row r="185" spans="1:25">
      <c r="A185" s="43"/>
      <c r="B185" s="46">
        <v>2016011704</v>
      </c>
      <c r="C185" s="47" t="s">
        <v>191</v>
      </c>
      <c r="D185" s="43">
        <f>'20160117'!E7</f>
        <v>7</v>
      </c>
      <c r="E185" s="43"/>
      <c r="F185" s="44"/>
      <c r="G185" s="44"/>
      <c r="H185" s="45">
        <v>63.1683168316832</v>
      </c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</row>
    <row r="186" spans="1:25">
      <c r="A186" s="43"/>
      <c r="B186" s="46">
        <v>2016011705</v>
      </c>
      <c r="C186" s="47" t="s">
        <v>192</v>
      </c>
      <c r="D186" s="43">
        <f>'20160117'!E8</f>
        <v>0</v>
      </c>
      <c r="E186" s="43"/>
      <c r="F186" s="44"/>
      <c r="G186" s="44"/>
      <c r="H186" s="45">
        <v>0</v>
      </c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</row>
    <row r="187" spans="1:25">
      <c r="A187" s="43"/>
      <c r="B187" s="46">
        <v>2016011706</v>
      </c>
      <c r="C187" s="47" t="s">
        <v>193</v>
      </c>
      <c r="D187" s="43">
        <f>'20160117'!E9</f>
        <v>0</v>
      </c>
      <c r="E187" s="43"/>
      <c r="F187" s="44"/>
      <c r="G187" s="44"/>
      <c r="H187" s="45">
        <v>0</v>
      </c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</row>
    <row r="188" spans="1:25">
      <c r="A188" s="43"/>
      <c r="B188" s="46">
        <v>2016011707</v>
      </c>
      <c r="C188" s="47" t="s">
        <v>194</v>
      </c>
      <c r="D188" s="43">
        <f>'20160117'!E10</f>
        <v>0</v>
      </c>
      <c r="E188" s="43"/>
      <c r="F188" s="44"/>
      <c r="G188" s="44"/>
      <c r="H188" s="45">
        <v>0</v>
      </c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</row>
    <row r="189" spans="1:25">
      <c r="A189" s="43"/>
      <c r="B189" s="46">
        <v>2016011708</v>
      </c>
      <c r="C189" s="47" t="s">
        <v>195</v>
      </c>
      <c r="D189" s="43">
        <f>'20160117'!E11</f>
        <v>0</v>
      </c>
      <c r="E189" s="43"/>
      <c r="F189" s="44"/>
      <c r="G189" s="44"/>
      <c r="H189" s="45">
        <v>0</v>
      </c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</row>
    <row r="190" spans="1:25">
      <c r="A190" s="43"/>
      <c r="B190" s="46">
        <v>2016011709</v>
      </c>
      <c r="C190" s="47" t="s">
        <v>196</v>
      </c>
      <c r="D190" s="43">
        <f>'20160117'!E12</f>
        <v>0</v>
      </c>
      <c r="E190" s="43"/>
      <c r="F190" s="44"/>
      <c r="G190" s="44"/>
      <c r="H190" s="45">
        <v>0</v>
      </c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</row>
    <row r="191" spans="1:25">
      <c r="A191" s="43"/>
      <c r="B191" s="46">
        <v>2016011710</v>
      </c>
      <c r="C191" s="47" t="s">
        <v>197</v>
      </c>
      <c r="D191" s="43">
        <f>'20160117'!E13</f>
        <v>0</v>
      </c>
      <c r="E191" s="43"/>
      <c r="F191" s="44"/>
      <c r="G191" s="44"/>
      <c r="H191" s="45">
        <v>0</v>
      </c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</row>
    <row r="192" spans="1:25">
      <c r="A192" s="43"/>
      <c r="B192" s="46">
        <v>2016011712</v>
      </c>
      <c r="C192" s="47" t="s">
        <v>198</v>
      </c>
      <c r="D192" s="43">
        <f>'20160117'!E14</f>
        <v>2</v>
      </c>
      <c r="E192" s="43"/>
      <c r="F192" s="44"/>
      <c r="G192" s="44"/>
      <c r="H192" s="45">
        <v>60.9052333804809</v>
      </c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</row>
    <row r="193" spans="1:25">
      <c r="A193" s="43"/>
      <c r="B193" s="46">
        <v>2016011713</v>
      </c>
      <c r="C193" s="47" t="s">
        <v>199</v>
      </c>
      <c r="D193" s="43">
        <f>'20160117'!E15</f>
        <v>0</v>
      </c>
      <c r="E193" s="43"/>
      <c r="F193" s="44"/>
      <c r="G193" s="44"/>
      <c r="H193" s="45">
        <v>0</v>
      </c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</row>
    <row r="194" spans="1:25">
      <c r="A194" s="43"/>
      <c r="B194" s="46">
        <v>2016011714</v>
      </c>
      <c r="C194" s="47" t="s">
        <v>200</v>
      </c>
      <c r="D194" s="43">
        <f>'20160117'!E16</f>
        <v>2</v>
      </c>
      <c r="E194" s="43"/>
      <c r="F194" s="44"/>
      <c r="G194" s="44"/>
      <c r="H194" s="45">
        <v>60.9052333804809</v>
      </c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</row>
    <row r="195" spans="1:25">
      <c r="A195" s="43"/>
      <c r="B195" s="46">
        <v>2016011715</v>
      </c>
      <c r="C195" s="47" t="s">
        <v>201</v>
      </c>
      <c r="D195" s="43">
        <f>'20160117'!E17</f>
        <v>0</v>
      </c>
      <c r="E195" s="43"/>
      <c r="F195" s="44"/>
      <c r="G195" s="44"/>
      <c r="H195" s="45">
        <v>0</v>
      </c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</row>
    <row r="196" spans="1:25">
      <c r="A196" s="43"/>
      <c r="B196" s="46">
        <v>2016011716</v>
      </c>
      <c r="C196" s="47" t="s">
        <v>202</v>
      </c>
      <c r="D196" s="43">
        <f>'20160117'!E18</f>
        <v>0</v>
      </c>
      <c r="E196" s="43"/>
      <c r="F196" s="44"/>
      <c r="G196" s="44"/>
      <c r="H196" s="45">
        <v>0</v>
      </c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</row>
    <row r="197" spans="1:25">
      <c r="A197" s="43"/>
      <c r="B197" s="46">
        <v>2016011717</v>
      </c>
      <c r="C197" s="47" t="s">
        <v>203</v>
      </c>
      <c r="D197" s="43">
        <f>'20160117'!E19</f>
        <v>0</v>
      </c>
      <c r="E197" s="43"/>
      <c r="F197" s="44"/>
      <c r="G197" s="44"/>
      <c r="H197" s="45">
        <v>0</v>
      </c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</row>
    <row r="198" spans="1:25">
      <c r="A198" s="43"/>
      <c r="B198" s="46">
        <v>2016011718</v>
      </c>
      <c r="C198" s="47" t="s">
        <v>204</v>
      </c>
      <c r="D198" s="43">
        <f>'20160117'!E20</f>
        <v>0</v>
      </c>
      <c r="E198" s="43"/>
      <c r="F198" s="44"/>
      <c r="G198" s="44"/>
      <c r="H198" s="45">
        <v>0</v>
      </c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</row>
    <row r="199" spans="1:25">
      <c r="A199" s="43"/>
      <c r="B199" s="46">
        <v>2016011719</v>
      </c>
      <c r="C199" s="47" t="s">
        <v>205</v>
      </c>
      <c r="D199" s="43">
        <f>'20160117'!E21</f>
        <v>2</v>
      </c>
      <c r="E199" s="43"/>
      <c r="F199" s="44"/>
      <c r="G199" s="44"/>
      <c r="H199" s="45">
        <v>60.9052333804809</v>
      </c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</row>
    <row r="200" spans="1:25">
      <c r="A200" s="43"/>
      <c r="B200" s="46">
        <v>2016011720</v>
      </c>
      <c r="C200" s="47" t="s">
        <v>206</v>
      </c>
      <c r="D200" s="43">
        <f>'20160117'!E22</f>
        <v>0</v>
      </c>
      <c r="E200" s="43"/>
      <c r="F200" s="44"/>
      <c r="G200" s="44"/>
      <c r="H200" s="45">
        <v>0</v>
      </c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</row>
    <row r="201" spans="1:25">
      <c r="A201" s="43"/>
      <c r="B201" s="46">
        <v>2016011721</v>
      </c>
      <c r="C201" s="47" t="s">
        <v>207</v>
      </c>
      <c r="D201" s="43">
        <f>'20160117'!E23</f>
        <v>0</v>
      </c>
      <c r="E201" s="43"/>
      <c r="F201" s="44"/>
      <c r="G201" s="44"/>
      <c r="H201" s="45">
        <v>0</v>
      </c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</row>
    <row r="202" spans="1:25">
      <c r="A202" s="43"/>
      <c r="B202" s="46">
        <v>2016011722</v>
      </c>
      <c r="C202" s="47" t="s">
        <v>208</v>
      </c>
      <c r="D202" s="43">
        <f>'20160117'!E24</f>
        <v>3.5</v>
      </c>
      <c r="E202" s="43"/>
      <c r="F202" s="44"/>
      <c r="G202" s="44"/>
      <c r="H202" s="45">
        <v>61.5841584158416</v>
      </c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</row>
    <row r="203" spans="1:25">
      <c r="A203" s="43"/>
      <c r="B203" s="46">
        <v>2016011723</v>
      </c>
      <c r="C203" s="47" t="s">
        <v>209</v>
      </c>
      <c r="D203" s="43">
        <f>'20160117'!E25</f>
        <v>0</v>
      </c>
      <c r="E203" s="43"/>
      <c r="F203" s="44"/>
      <c r="G203" s="44"/>
      <c r="H203" s="45">
        <v>0</v>
      </c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</row>
    <row r="204" spans="1:25">
      <c r="A204" s="43"/>
      <c r="B204" s="46">
        <v>2016011725</v>
      </c>
      <c r="C204" s="47" t="s">
        <v>210</v>
      </c>
      <c r="D204" s="43">
        <f>'20160117'!E26</f>
        <v>0</v>
      </c>
      <c r="E204" s="43"/>
      <c r="F204" s="44"/>
      <c r="G204" s="44"/>
      <c r="H204" s="45">
        <v>0</v>
      </c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</row>
    <row r="205" spans="1:25">
      <c r="A205" s="43"/>
      <c r="B205" s="46">
        <v>2016011726</v>
      </c>
      <c r="C205" s="47" t="s">
        <v>211</v>
      </c>
      <c r="D205" s="43">
        <f>'20160117'!E27</f>
        <v>22</v>
      </c>
      <c r="E205" s="43"/>
      <c r="F205" s="44"/>
      <c r="G205" s="44"/>
      <c r="H205" s="45">
        <v>69.95756718529</v>
      </c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</row>
    <row r="206" spans="1:25">
      <c r="A206" s="43"/>
      <c r="B206" s="46">
        <v>2016011727</v>
      </c>
      <c r="C206" s="47" t="s">
        <v>212</v>
      </c>
      <c r="D206" s="43">
        <f>'20160117'!E28</f>
        <v>124</v>
      </c>
      <c r="E206" s="43"/>
      <c r="F206" s="44"/>
      <c r="G206" s="44"/>
      <c r="H206" s="45">
        <v>100</v>
      </c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</row>
    <row r="207" spans="1:25">
      <c r="A207" s="43"/>
      <c r="B207" s="46">
        <v>2016011728</v>
      </c>
      <c r="C207" s="47" t="s">
        <v>213</v>
      </c>
      <c r="D207" s="43">
        <f>'20160117'!E29</f>
        <v>7</v>
      </c>
      <c r="E207" s="43"/>
      <c r="F207" s="44"/>
      <c r="G207" s="44"/>
      <c r="H207" s="45">
        <v>63.1683168316832</v>
      </c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</row>
    <row r="208" spans="1:25">
      <c r="A208" s="43"/>
      <c r="B208" s="46">
        <v>2016011729</v>
      </c>
      <c r="C208" s="43" t="s">
        <v>214</v>
      </c>
      <c r="D208" s="43">
        <f>'20160117'!E30</f>
        <v>0</v>
      </c>
      <c r="E208" s="43"/>
      <c r="F208" s="44"/>
      <c r="G208" s="44"/>
      <c r="H208" s="45">
        <v>0</v>
      </c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</row>
    <row r="209" spans="1:25">
      <c r="A209" s="43">
        <v>20160121</v>
      </c>
      <c r="B209" s="46">
        <v>2016012101</v>
      </c>
      <c r="C209" s="47" t="s">
        <v>215</v>
      </c>
      <c r="D209" s="43">
        <f>'20160121'!E4</f>
        <v>0</v>
      </c>
      <c r="E209" s="43">
        <f>SUM(D209:D238)</f>
        <v>96.5</v>
      </c>
      <c r="F209" s="44">
        <f>E209/30</f>
        <v>3.21666666666667</v>
      </c>
      <c r="G209" s="44"/>
      <c r="H209" s="45">
        <v>0</v>
      </c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</row>
    <row r="210" spans="1:25">
      <c r="A210" s="43"/>
      <c r="B210" s="46">
        <v>2016012102</v>
      </c>
      <c r="C210" s="47" t="s">
        <v>216</v>
      </c>
      <c r="D210" s="43">
        <f>'20160121'!E5</f>
        <v>0</v>
      </c>
      <c r="E210" s="43"/>
      <c r="F210" s="44"/>
      <c r="G210" s="44"/>
      <c r="H210" s="45">
        <v>0</v>
      </c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</row>
    <row r="211" spans="1:25">
      <c r="A211" s="43"/>
      <c r="B211" s="46">
        <v>2016012103</v>
      </c>
      <c r="C211" s="47" t="s">
        <v>217</v>
      </c>
      <c r="D211" s="43">
        <f>'20160121'!E6</f>
        <v>0</v>
      </c>
      <c r="E211" s="43"/>
      <c r="F211" s="44"/>
      <c r="G211" s="44"/>
      <c r="H211" s="45">
        <v>0</v>
      </c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</row>
    <row r="212" spans="1:25">
      <c r="A212" s="43"/>
      <c r="B212" s="46">
        <v>2016012104</v>
      </c>
      <c r="C212" s="47" t="s">
        <v>218</v>
      </c>
      <c r="D212" s="43">
        <f>'20160121'!E7</f>
        <v>0</v>
      </c>
      <c r="E212" s="43"/>
      <c r="F212" s="44"/>
      <c r="G212" s="44"/>
      <c r="H212" s="45">
        <v>0</v>
      </c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</row>
    <row r="213" spans="1:25">
      <c r="A213" s="43"/>
      <c r="B213" s="46">
        <v>2016012105</v>
      </c>
      <c r="C213" s="47" t="s">
        <v>219</v>
      </c>
      <c r="D213" s="43">
        <f>'20160121'!E8</f>
        <v>0</v>
      </c>
      <c r="E213" s="43"/>
      <c r="F213" s="44"/>
      <c r="G213" s="44"/>
      <c r="H213" s="45">
        <v>0</v>
      </c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</row>
    <row r="214" spans="1:25">
      <c r="A214" s="43"/>
      <c r="B214" s="46">
        <v>2016012106</v>
      </c>
      <c r="C214" s="47" t="s">
        <v>220</v>
      </c>
      <c r="D214" s="43">
        <f>'20160121'!E9</f>
        <v>96.5</v>
      </c>
      <c r="E214" s="43"/>
      <c r="F214" s="44"/>
      <c r="G214" s="44"/>
      <c r="H214" s="45">
        <v>100</v>
      </c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</row>
    <row r="215" spans="1:25">
      <c r="A215" s="43"/>
      <c r="B215" s="46">
        <v>2016012107</v>
      </c>
      <c r="C215" s="47" t="s">
        <v>221</v>
      </c>
      <c r="D215" s="43">
        <f>'20160121'!E10</f>
        <v>0</v>
      </c>
      <c r="E215" s="43"/>
      <c r="F215" s="44"/>
      <c r="G215" s="44"/>
      <c r="H215" s="45">
        <v>0</v>
      </c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</row>
    <row r="216" spans="1:25">
      <c r="A216" s="43"/>
      <c r="B216" s="46">
        <v>2016012108</v>
      </c>
      <c r="C216" s="47" t="s">
        <v>222</v>
      </c>
      <c r="D216" s="43">
        <f>'20160121'!E11</f>
        <v>0</v>
      </c>
      <c r="E216" s="43"/>
      <c r="F216" s="44"/>
      <c r="G216" s="44"/>
      <c r="H216" s="45">
        <v>0</v>
      </c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</row>
    <row r="217" spans="1:25">
      <c r="A217" s="43"/>
      <c r="B217" s="46">
        <v>2016012109</v>
      </c>
      <c r="C217" s="47" t="s">
        <v>223</v>
      </c>
      <c r="D217" s="43">
        <f>'20160121'!E12</f>
        <v>0</v>
      </c>
      <c r="E217" s="43"/>
      <c r="F217" s="44"/>
      <c r="G217" s="44"/>
      <c r="H217" s="45">
        <v>0</v>
      </c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</row>
    <row r="218" spans="1:25">
      <c r="A218" s="43"/>
      <c r="B218" s="46">
        <v>2016012110</v>
      </c>
      <c r="C218" s="47" t="s">
        <v>224</v>
      </c>
      <c r="D218" s="43">
        <f>'20160121'!E13</f>
        <v>0</v>
      </c>
      <c r="E218" s="43"/>
      <c r="F218" s="44"/>
      <c r="G218" s="44"/>
      <c r="H218" s="45">
        <v>0</v>
      </c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</row>
    <row r="219" spans="1:25">
      <c r="A219" s="43"/>
      <c r="B219" s="46">
        <v>2016012111</v>
      </c>
      <c r="C219" s="47" t="s">
        <v>225</v>
      </c>
      <c r="D219" s="43">
        <f>'20160121'!E14</f>
        <v>0</v>
      </c>
      <c r="E219" s="43"/>
      <c r="F219" s="44"/>
      <c r="G219" s="44"/>
      <c r="H219" s="45">
        <v>0</v>
      </c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</row>
    <row r="220" spans="1:25">
      <c r="A220" s="43"/>
      <c r="B220" s="46">
        <v>2016012112</v>
      </c>
      <c r="C220" s="47" t="s">
        <v>226</v>
      </c>
      <c r="D220" s="43">
        <f>'20160121'!E15</f>
        <v>0</v>
      </c>
      <c r="E220" s="43"/>
      <c r="F220" s="44"/>
      <c r="G220" s="44"/>
      <c r="H220" s="45">
        <v>0</v>
      </c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</row>
    <row r="221" spans="1:25">
      <c r="A221" s="43"/>
      <c r="B221" s="46">
        <v>2016012113</v>
      </c>
      <c r="C221" s="47" t="s">
        <v>227</v>
      </c>
      <c r="D221" s="43">
        <f>'20160121'!E16</f>
        <v>0</v>
      </c>
      <c r="E221" s="43"/>
      <c r="F221" s="44"/>
      <c r="G221" s="44"/>
      <c r="H221" s="45">
        <v>0</v>
      </c>
      <c r="I221" s="48"/>
      <c r="J221" s="48"/>
      <c r="K221" s="48"/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  <c r="Y221" s="48"/>
    </row>
    <row r="222" spans="1:25">
      <c r="A222" s="43"/>
      <c r="B222" s="46">
        <v>2016012114</v>
      </c>
      <c r="C222" s="47" t="s">
        <v>228</v>
      </c>
      <c r="D222" s="43">
        <f>'20160121'!E17</f>
        <v>0</v>
      </c>
      <c r="E222" s="43"/>
      <c r="F222" s="44"/>
      <c r="G222" s="44"/>
      <c r="H222" s="45">
        <v>0</v>
      </c>
      <c r="I222" s="48"/>
      <c r="J222" s="48"/>
      <c r="K222" s="48"/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  <c r="Y222" s="48"/>
    </row>
    <row r="223" spans="1:25">
      <c r="A223" s="43"/>
      <c r="B223" s="46">
        <v>2016012115</v>
      </c>
      <c r="C223" s="47" t="s">
        <v>229</v>
      </c>
      <c r="D223" s="43">
        <f>'20160121'!E18</f>
        <v>0</v>
      </c>
      <c r="E223" s="43"/>
      <c r="F223" s="44"/>
      <c r="G223" s="44"/>
      <c r="H223" s="45">
        <v>0</v>
      </c>
      <c r="I223" s="48"/>
      <c r="J223" s="48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</row>
    <row r="224" spans="1:25">
      <c r="A224" s="43"/>
      <c r="B224" s="46">
        <v>2016012116</v>
      </c>
      <c r="C224" s="47" t="s">
        <v>230</v>
      </c>
      <c r="D224" s="43">
        <f>'20160121'!E19</f>
        <v>0</v>
      </c>
      <c r="E224" s="43"/>
      <c r="F224" s="44"/>
      <c r="G224" s="44"/>
      <c r="H224" s="45">
        <v>0</v>
      </c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</row>
    <row r="225" spans="1:25">
      <c r="A225" s="43"/>
      <c r="B225" s="46">
        <v>2016012117</v>
      </c>
      <c r="C225" s="47" t="s">
        <v>231</v>
      </c>
      <c r="D225" s="43">
        <f>'20160121'!E20</f>
        <v>0</v>
      </c>
      <c r="E225" s="43"/>
      <c r="F225" s="44"/>
      <c r="G225" s="44"/>
      <c r="H225" s="45">
        <v>0</v>
      </c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</row>
    <row r="226" spans="1:25">
      <c r="A226" s="43"/>
      <c r="B226" s="46">
        <v>2016012118</v>
      </c>
      <c r="C226" s="47" t="s">
        <v>232</v>
      </c>
      <c r="D226" s="43">
        <f>'20160121'!E21</f>
        <v>0</v>
      </c>
      <c r="E226" s="43"/>
      <c r="F226" s="44"/>
      <c r="G226" s="44"/>
      <c r="H226" s="45">
        <v>0</v>
      </c>
      <c r="I226" s="48"/>
      <c r="J226" s="48"/>
      <c r="K226" s="48"/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  <c r="Y226" s="48"/>
    </row>
    <row r="227" spans="1:25">
      <c r="A227" s="43"/>
      <c r="B227" s="46">
        <v>2016012119</v>
      </c>
      <c r="C227" s="47" t="s">
        <v>233</v>
      </c>
      <c r="D227" s="43">
        <f>'20160121'!E22</f>
        <v>0</v>
      </c>
      <c r="E227" s="43"/>
      <c r="F227" s="44"/>
      <c r="G227" s="44"/>
      <c r="H227" s="45">
        <v>0</v>
      </c>
      <c r="I227" s="48"/>
      <c r="J227" s="48"/>
      <c r="K227" s="48"/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  <c r="Y227" s="48"/>
    </row>
    <row r="228" spans="1:25">
      <c r="A228" s="43"/>
      <c r="B228" s="46">
        <v>2016012120</v>
      </c>
      <c r="C228" s="47" t="s">
        <v>234</v>
      </c>
      <c r="D228" s="43">
        <f>'20160121'!E23</f>
        <v>0</v>
      </c>
      <c r="E228" s="43"/>
      <c r="F228" s="44"/>
      <c r="G228" s="44"/>
      <c r="H228" s="45">
        <v>0</v>
      </c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</row>
    <row r="229" spans="1:25">
      <c r="A229" s="43"/>
      <c r="B229" s="46">
        <v>2016012121</v>
      </c>
      <c r="C229" s="47" t="s">
        <v>235</v>
      </c>
      <c r="D229" s="43">
        <f>'20160121'!E24</f>
        <v>0</v>
      </c>
      <c r="E229" s="43"/>
      <c r="F229" s="44"/>
      <c r="G229" s="44"/>
      <c r="H229" s="45">
        <v>0</v>
      </c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</row>
    <row r="230" spans="1:25">
      <c r="A230" s="43"/>
      <c r="B230" s="46">
        <v>2016012122</v>
      </c>
      <c r="C230" s="47" t="s">
        <v>236</v>
      </c>
      <c r="D230" s="43">
        <f>'20160121'!E25</f>
        <v>0</v>
      </c>
      <c r="E230" s="43"/>
      <c r="F230" s="44"/>
      <c r="G230" s="44"/>
      <c r="H230" s="45">
        <v>0</v>
      </c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</row>
    <row r="231" spans="1:25">
      <c r="A231" s="43"/>
      <c r="B231" s="46">
        <v>2016012123</v>
      </c>
      <c r="C231" s="47" t="s">
        <v>237</v>
      </c>
      <c r="D231" s="43">
        <f>'20160121'!E26</f>
        <v>0</v>
      </c>
      <c r="E231" s="43"/>
      <c r="F231" s="44"/>
      <c r="G231" s="44"/>
      <c r="H231" s="45">
        <v>0</v>
      </c>
      <c r="I231" s="48"/>
      <c r="J231" s="48"/>
      <c r="K231" s="48"/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</row>
    <row r="232" spans="1:25">
      <c r="A232" s="43"/>
      <c r="B232" s="46">
        <v>2016012124</v>
      </c>
      <c r="C232" s="47" t="s">
        <v>238</v>
      </c>
      <c r="D232" s="43">
        <f>'20160121'!E27</f>
        <v>0</v>
      </c>
      <c r="E232" s="43"/>
      <c r="F232" s="44"/>
      <c r="G232" s="44"/>
      <c r="H232" s="45">
        <v>0</v>
      </c>
      <c r="I232" s="48"/>
      <c r="J232" s="48"/>
      <c r="K232" s="48"/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  <c r="Y232" s="48"/>
    </row>
    <row r="233" spans="1:25">
      <c r="A233" s="43"/>
      <c r="B233" s="46">
        <v>2016012125</v>
      </c>
      <c r="C233" s="47" t="s">
        <v>239</v>
      </c>
      <c r="D233" s="43">
        <f>'20160121'!E28</f>
        <v>0</v>
      </c>
      <c r="E233" s="43"/>
      <c r="F233" s="44"/>
      <c r="G233" s="44"/>
      <c r="H233" s="45">
        <v>0</v>
      </c>
      <c r="I233" s="48"/>
      <c r="J233" s="48"/>
      <c r="K233" s="48"/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  <c r="Y233" s="48"/>
    </row>
    <row r="234" spans="1:25">
      <c r="A234" s="43"/>
      <c r="B234" s="46">
        <v>2016012126</v>
      </c>
      <c r="C234" s="47" t="s">
        <v>240</v>
      </c>
      <c r="D234" s="43">
        <f>'20160121'!E29</f>
        <v>0</v>
      </c>
      <c r="E234" s="43"/>
      <c r="F234" s="44"/>
      <c r="G234" s="44"/>
      <c r="H234" s="45">
        <v>0</v>
      </c>
      <c r="I234" s="48"/>
      <c r="J234" s="48"/>
      <c r="K234" s="48"/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  <c r="Y234" s="48"/>
    </row>
    <row r="235" spans="1:25">
      <c r="A235" s="43"/>
      <c r="B235" s="46">
        <v>2016012127</v>
      </c>
      <c r="C235" s="47" t="s">
        <v>241</v>
      </c>
      <c r="D235" s="43">
        <f>'20160121'!E30</f>
        <v>0</v>
      </c>
      <c r="E235" s="43"/>
      <c r="F235" s="44"/>
      <c r="G235" s="44"/>
      <c r="H235" s="45">
        <v>0</v>
      </c>
      <c r="I235" s="48"/>
      <c r="J235" s="48"/>
      <c r="K235" s="48"/>
      <c r="L235" s="48"/>
      <c r="M235" s="48"/>
      <c r="N235" s="48"/>
      <c r="O235" s="48"/>
      <c r="P235" s="48"/>
      <c r="Q235" s="48"/>
      <c r="R235" s="48"/>
      <c r="S235" s="48"/>
      <c r="T235" s="48"/>
      <c r="U235" s="48"/>
      <c r="V235" s="48"/>
      <c r="W235" s="48"/>
      <c r="X235" s="48"/>
      <c r="Y235" s="48"/>
    </row>
    <row r="236" spans="1:25">
      <c r="A236" s="43"/>
      <c r="B236" s="46">
        <v>2016012128</v>
      </c>
      <c r="C236" s="47" t="s">
        <v>242</v>
      </c>
      <c r="D236" s="43">
        <f>'20160121'!E31</f>
        <v>0</v>
      </c>
      <c r="E236" s="43"/>
      <c r="F236" s="44"/>
      <c r="G236" s="44"/>
      <c r="H236" s="45">
        <v>0</v>
      </c>
      <c r="I236" s="48"/>
      <c r="J236" s="48"/>
      <c r="K236" s="48"/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  <c r="Y236" s="48"/>
    </row>
    <row r="237" spans="1:25">
      <c r="A237" s="43"/>
      <c r="B237" s="46">
        <v>2016012129</v>
      </c>
      <c r="C237" s="47" t="s">
        <v>243</v>
      </c>
      <c r="D237" s="43">
        <f>'20160121'!E32</f>
        <v>0</v>
      </c>
      <c r="E237" s="43"/>
      <c r="F237" s="44"/>
      <c r="G237" s="44"/>
      <c r="H237" s="45">
        <v>0</v>
      </c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</row>
    <row r="238" ht="14.4" spans="1:25">
      <c r="A238" s="43"/>
      <c r="B238" s="43">
        <v>2014012124</v>
      </c>
      <c r="C238" s="43" t="s">
        <v>244</v>
      </c>
      <c r="D238" s="43">
        <f>'20160121'!E33</f>
        <v>0</v>
      </c>
      <c r="E238" s="43"/>
      <c r="F238" s="44"/>
      <c r="G238" s="44"/>
      <c r="H238" s="45">
        <v>0</v>
      </c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  <c r="Y238" s="48"/>
    </row>
    <row r="239" spans="1:25">
      <c r="A239" s="43">
        <v>20160122</v>
      </c>
      <c r="B239" s="46">
        <v>2016012201</v>
      </c>
      <c r="C239" s="47" t="s">
        <v>245</v>
      </c>
      <c r="D239" s="43">
        <f>'20160122'!E4</f>
        <v>0</v>
      </c>
      <c r="E239" s="43">
        <f>SUM(D239:D267)</f>
        <v>153.5</v>
      </c>
      <c r="F239" s="44">
        <f>E239/29</f>
        <v>5.29310344827586</v>
      </c>
      <c r="G239" s="44"/>
      <c r="H239" s="45">
        <v>0</v>
      </c>
      <c r="I239" s="48"/>
      <c r="J239" s="48"/>
      <c r="K239" s="48"/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  <c r="Y239" s="48"/>
    </row>
    <row r="240" spans="1:25">
      <c r="A240" s="43"/>
      <c r="B240" s="46">
        <v>2016012202</v>
      </c>
      <c r="C240" s="47" t="s">
        <v>246</v>
      </c>
      <c r="D240" s="43">
        <f>'20160122'!E5</f>
        <v>0</v>
      </c>
      <c r="E240" s="43"/>
      <c r="F240" s="44"/>
      <c r="G240" s="44"/>
      <c r="H240" s="45">
        <v>0</v>
      </c>
      <c r="I240" s="48"/>
      <c r="J240" s="48"/>
      <c r="K240" s="48"/>
      <c r="L240" s="48"/>
      <c r="M240" s="48"/>
      <c r="N240" s="48"/>
      <c r="O240" s="48"/>
      <c r="P240" s="48"/>
      <c r="Q240" s="48"/>
      <c r="R240" s="48"/>
      <c r="S240" s="48"/>
      <c r="T240" s="48"/>
      <c r="U240" s="48"/>
      <c r="V240" s="48"/>
      <c r="W240" s="48"/>
      <c r="X240" s="48"/>
      <c r="Y240" s="48"/>
    </row>
    <row r="241" spans="1:25">
      <c r="A241" s="43"/>
      <c r="B241" s="46">
        <v>2016012203</v>
      </c>
      <c r="C241" s="47" t="s">
        <v>247</v>
      </c>
      <c r="D241" s="43">
        <f>'20160122'!E6</f>
        <v>15.5</v>
      </c>
      <c r="E241" s="43"/>
      <c r="F241" s="44"/>
      <c r="G241" s="44"/>
      <c r="H241" s="45">
        <v>67.015558698727</v>
      </c>
      <c r="I241" s="48"/>
      <c r="J241" s="48"/>
      <c r="K241" s="48"/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</row>
    <row r="242" spans="1:25">
      <c r="A242" s="43"/>
      <c r="B242" s="46">
        <v>2016012204</v>
      </c>
      <c r="C242" s="47" t="s">
        <v>248</v>
      </c>
      <c r="D242" s="43">
        <f>'20160122'!E7</f>
        <v>17</v>
      </c>
      <c r="E242" s="43"/>
      <c r="F242" s="44"/>
      <c r="G242" s="44"/>
      <c r="H242" s="45">
        <v>67.6944837340877</v>
      </c>
      <c r="I242" s="48"/>
      <c r="J242" s="48"/>
      <c r="K242" s="48"/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  <c r="Y242" s="48"/>
    </row>
    <row r="243" spans="1:25">
      <c r="A243" s="43"/>
      <c r="B243" s="46">
        <v>2016012205</v>
      </c>
      <c r="C243" s="47" t="s">
        <v>249</v>
      </c>
      <c r="D243" s="43">
        <f>'20160122'!E8</f>
        <v>0</v>
      </c>
      <c r="E243" s="43"/>
      <c r="F243" s="44"/>
      <c r="G243" s="44"/>
      <c r="H243" s="45">
        <v>0</v>
      </c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</row>
    <row r="244" spans="1:25">
      <c r="A244" s="43"/>
      <c r="B244" s="46">
        <v>2016012206</v>
      </c>
      <c r="C244" s="47" t="s">
        <v>250</v>
      </c>
      <c r="D244" s="43">
        <f>'20160122'!E9</f>
        <v>12</v>
      </c>
      <c r="E244" s="43"/>
      <c r="F244" s="44"/>
      <c r="G244" s="44"/>
      <c r="H244" s="45">
        <v>65.4314002828854</v>
      </c>
      <c r="I244" s="48"/>
      <c r="J244" s="48"/>
      <c r="K244" s="48"/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  <c r="Y244" s="48"/>
    </row>
    <row r="245" spans="1:25">
      <c r="A245" s="43"/>
      <c r="B245" s="46">
        <v>2016012207</v>
      </c>
      <c r="C245" s="47" t="s">
        <v>251</v>
      </c>
      <c r="D245" s="43">
        <f>'20160122'!E10</f>
        <v>6</v>
      </c>
      <c r="E245" s="43"/>
      <c r="F245" s="44"/>
      <c r="G245" s="44"/>
      <c r="H245" s="45">
        <v>62.7157001414427</v>
      </c>
      <c r="I245" s="48"/>
      <c r="J245" s="48"/>
      <c r="K245" s="48"/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  <c r="Y245" s="48"/>
    </row>
    <row r="246" spans="1:25">
      <c r="A246" s="43"/>
      <c r="B246" s="46">
        <v>2016012208</v>
      </c>
      <c r="C246" s="47" t="s">
        <v>252</v>
      </c>
      <c r="D246" s="43">
        <f>'20160122'!E11</f>
        <v>0</v>
      </c>
      <c r="E246" s="43"/>
      <c r="F246" s="44"/>
      <c r="G246" s="44"/>
      <c r="H246" s="45">
        <v>0</v>
      </c>
      <c r="I246" s="48"/>
      <c r="J246" s="48"/>
      <c r="K246" s="48"/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  <c r="Y246" s="48"/>
    </row>
    <row r="247" spans="1:25">
      <c r="A247" s="43"/>
      <c r="B247" s="46">
        <v>2016012209</v>
      </c>
      <c r="C247" s="47" t="s">
        <v>253</v>
      </c>
      <c r="D247" s="43">
        <f>'20160122'!E12</f>
        <v>6</v>
      </c>
      <c r="E247" s="43"/>
      <c r="F247" s="44"/>
      <c r="G247" s="44"/>
      <c r="H247" s="45">
        <v>62.7157001414427</v>
      </c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  <c r="Y247" s="48"/>
    </row>
    <row r="248" spans="1:25">
      <c r="A248" s="43"/>
      <c r="B248" s="46">
        <v>2016012210</v>
      </c>
      <c r="C248" s="47" t="s">
        <v>254</v>
      </c>
      <c r="D248" s="43">
        <f>'20160122'!E13</f>
        <v>6</v>
      </c>
      <c r="E248" s="43"/>
      <c r="F248" s="44"/>
      <c r="G248" s="44"/>
      <c r="H248" s="45">
        <v>62.7157001414427</v>
      </c>
      <c r="I248" s="48"/>
      <c r="J248" s="48"/>
      <c r="K248" s="48"/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  <c r="Y248" s="48"/>
    </row>
    <row r="249" spans="1:25">
      <c r="A249" s="43"/>
      <c r="B249" s="46">
        <v>2016012211</v>
      </c>
      <c r="C249" s="47" t="s">
        <v>255</v>
      </c>
      <c r="D249" s="43">
        <f>'20160122'!E14</f>
        <v>0</v>
      </c>
      <c r="E249" s="43"/>
      <c r="F249" s="44"/>
      <c r="G249" s="44"/>
      <c r="H249" s="45">
        <v>0</v>
      </c>
      <c r="I249" s="48"/>
      <c r="J249" s="48"/>
      <c r="K249" s="48"/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  <c r="Y249" s="48"/>
    </row>
    <row r="250" spans="1:25">
      <c r="A250" s="43"/>
      <c r="B250" s="46">
        <v>2016012212</v>
      </c>
      <c r="C250" s="47" t="s">
        <v>256</v>
      </c>
      <c r="D250" s="43">
        <f>'20160122'!E15</f>
        <v>0</v>
      </c>
      <c r="E250" s="43"/>
      <c r="F250" s="44"/>
      <c r="G250" s="44"/>
      <c r="H250" s="45">
        <v>0</v>
      </c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  <c r="Y250" s="48"/>
    </row>
    <row r="251" spans="1:25">
      <c r="A251" s="43"/>
      <c r="B251" s="46">
        <v>2016012213</v>
      </c>
      <c r="C251" s="47" t="s">
        <v>257</v>
      </c>
      <c r="D251" s="43">
        <f>'20160122'!E16</f>
        <v>6</v>
      </c>
      <c r="E251" s="43"/>
      <c r="F251" s="44"/>
      <c r="G251" s="44"/>
      <c r="H251" s="45">
        <v>62.7157001414427</v>
      </c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  <c r="Y251" s="48"/>
    </row>
    <row r="252" spans="1:25">
      <c r="A252" s="43"/>
      <c r="B252" s="46">
        <v>2016012214</v>
      </c>
      <c r="C252" s="47" t="s">
        <v>258</v>
      </c>
      <c r="D252" s="43">
        <f>'20160122'!E17</f>
        <v>0</v>
      </c>
      <c r="E252" s="43"/>
      <c r="F252" s="44"/>
      <c r="G252" s="44"/>
      <c r="H252" s="45">
        <v>0</v>
      </c>
      <c r="I252" s="48"/>
      <c r="J252" s="48"/>
      <c r="K252" s="48"/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  <c r="Y252" s="48"/>
    </row>
    <row r="253" spans="1:25">
      <c r="A253" s="43"/>
      <c r="B253" s="46">
        <v>2016012215</v>
      </c>
      <c r="C253" s="47" t="s">
        <v>259</v>
      </c>
      <c r="D253" s="43">
        <f>'20160122'!E18</f>
        <v>9</v>
      </c>
      <c r="E253" s="43"/>
      <c r="F253" s="44"/>
      <c r="G253" s="44"/>
      <c r="H253" s="45">
        <v>64.0735502121641</v>
      </c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</row>
    <row r="254" spans="1:25">
      <c r="A254" s="43"/>
      <c r="B254" s="46">
        <v>2016012216</v>
      </c>
      <c r="C254" s="47" t="s">
        <v>260</v>
      </c>
      <c r="D254" s="43">
        <f>'20160122'!E19</f>
        <v>0</v>
      </c>
      <c r="E254" s="43"/>
      <c r="F254" s="44"/>
      <c r="G254" s="44"/>
      <c r="H254" s="45">
        <v>0</v>
      </c>
      <c r="I254" s="48"/>
      <c r="J254" s="48"/>
      <c r="K254" s="48"/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  <c r="Y254" s="48"/>
    </row>
    <row r="255" spans="1:25">
      <c r="A255" s="43"/>
      <c r="B255" s="46">
        <v>2016012217</v>
      </c>
      <c r="C255" s="47" t="s">
        <v>261</v>
      </c>
      <c r="D255" s="43">
        <f>'20160122'!E20</f>
        <v>0</v>
      </c>
      <c r="E255" s="43"/>
      <c r="F255" s="44"/>
      <c r="G255" s="44"/>
      <c r="H255" s="45">
        <v>0</v>
      </c>
      <c r="I255" s="48"/>
      <c r="J255" s="48"/>
      <c r="K255" s="48"/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  <c r="Y255" s="48"/>
    </row>
    <row r="256" spans="1:25">
      <c r="A256" s="43"/>
      <c r="B256" s="46">
        <v>2016012218</v>
      </c>
      <c r="C256" s="47" t="s">
        <v>262</v>
      </c>
      <c r="D256" s="43">
        <f>'20160122'!E21</f>
        <v>0</v>
      </c>
      <c r="E256" s="43"/>
      <c r="F256" s="44"/>
      <c r="G256" s="44"/>
      <c r="H256" s="45">
        <v>0</v>
      </c>
      <c r="I256" s="48"/>
      <c r="J256" s="48"/>
      <c r="K256" s="48"/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  <c r="Y256" s="48"/>
    </row>
    <row r="257" spans="1:25">
      <c r="A257" s="43"/>
      <c r="B257" s="46">
        <v>2016012219</v>
      </c>
      <c r="C257" s="47" t="s">
        <v>263</v>
      </c>
      <c r="D257" s="43">
        <f>'20160122'!E22</f>
        <v>7.5</v>
      </c>
      <c r="E257" s="43"/>
      <c r="F257" s="44"/>
      <c r="G257" s="44"/>
      <c r="H257" s="45">
        <v>63.3946251768034</v>
      </c>
      <c r="I257" s="48"/>
      <c r="J257" s="48"/>
      <c r="K257" s="48"/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  <c r="Y257" s="48"/>
    </row>
    <row r="258" spans="1:25">
      <c r="A258" s="43"/>
      <c r="B258" s="46">
        <v>2016012220</v>
      </c>
      <c r="C258" s="47" t="s">
        <v>264</v>
      </c>
      <c r="D258" s="43">
        <f>'20160122'!E23</f>
        <v>68.5</v>
      </c>
      <c r="E258" s="43"/>
      <c r="F258" s="44"/>
      <c r="G258" s="44"/>
      <c r="H258" s="45">
        <v>91.004243281471</v>
      </c>
      <c r="I258" s="48"/>
      <c r="J258" s="48"/>
      <c r="K258" s="48"/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  <c r="Y258" s="48"/>
    </row>
    <row r="259" spans="1:25">
      <c r="A259" s="43"/>
      <c r="B259" s="46">
        <v>2016012221</v>
      </c>
      <c r="C259" s="47" t="s">
        <v>265</v>
      </c>
      <c r="D259" s="43">
        <f>'20160122'!E24</f>
        <v>0</v>
      </c>
      <c r="E259" s="43"/>
      <c r="F259" s="44"/>
      <c r="G259" s="44"/>
      <c r="H259" s="45">
        <v>0</v>
      </c>
      <c r="I259" s="48"/>
      <c r="J259" s="48"/>
      <c r="K259" s="48"/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  <c r="Y259" s="48"/>
    </row>
    <row r="260" spans="1:25">
      <c r="A260" s="43"/>
      <c r="B260" s="46">
        <v>2016012222</v>
      </c>
      <c r="C260" s="47" t="s">
        <v>266</v>
      </c>
      <c r="D260" s="43">
        <f>'20160122'!E25</f>
        <v>0</v>
      </c>
      <c r="E260" s="43"/>
      <c r="F260" s="44"/>
      <c r="G260" s="44"/>
      <c r="H260" s="45">
        <v>0</v>
      </c>
      <c r="I260" s="48"/>
      <c r="J260" s="48"/>
      <c r="K260" s="48"/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  <c r="Y260" s="48"/>
    </row>
    <row r="261" spans="1:25">
      <c r="A261" s="43"/>
      <c r="B261" s="46">
        <v>2016012223</v>
      </c>
      <c r="C261" s="47" t="s">
        <v>267</v>
      </c>
      <c r="D261" s="43">
        <f>'20160122'!E26</f>
        <v>0</v>
      </c>
      <c r="E261" s="43"/>
      <c r="F261" s="44"/>
      <c r="G261" s="44"/>
      <c r="H261" s="45">
        <v>0</v>
      </c>
      <c r="I261" s="48"/>
      <c r="J261" s="48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  <c r="Y261" s="48"/>
    </row>
    <row r="262" spans="1:25">
      <c r="A262" s="43"/>
      <c r="B262" s="46">
        <v>2016012224</v>
      </c>
      <c r="C262" s="47" t="s">
        <v>268</v>
      </c>
      <c r="D262" s="43">
        <f>'20160122'!E27</f>
        <v>0</v>
      </c>
      <c r="E262" s="43"/>
      <c r="F262" s="44"/>
      <c r="G262" s="44"/>
      <c r="H262" s="45">
        <v>0</v>
      </c>
      <c r="I262" s="48"/>
      <c r="J262" s="48"/>
      <c r="K262" s="48"/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48"/>
      <c r="W262" s="48"/>
      <c r="X262" s="48"/>
      <c r="Y262" s="48"/>
    </row>
    <row r="263" spans="1:25">
      <c r="A263" s="43"/>
      <c r="B263" s="46">
        <v>2016012225</v>
      </c>
      <c r="C263" s="47" t="s">
        <v>269</v>
      </c>
      <c r="D263" s="43">
        <f>'20160122'!E28</f>
        <v>0</v>
      </c>
      <c r="E263" s="43"/>
      <c r="F263" s="44"/>
      <c r="G263" s="44"/>
      <c r="H263" s="45">
        <v>0</v>
      </c>
      <c r="I263" s="48"/>
      <c r="J263" s="48"/>
      <c r="K263" s="48"/>
      <c r="L263" s="48"/>
      <c r="M263" s="48"/>
      <c r="N263" s="48"/>
      <c r="O263" s="48"/>
      <c r="P263" s="48"/>
      <c r="Q263" s="48"/>
      <c r="R263" s="48"/>
      <c r="S263" s="48"/>
      <c r="T263" s="48"/>
      <c r="U263" s="48"/>
      <c r="V263" s="48"/>
      <c r="W263" s="48"/>
      <c r="X263" s="48"/>
      <c r="Y263" s="48"/>
    </row>
    <row r="264" spans="1:25">
      <c r="A264" s="43"/>
      <c r="B264" s="46">
        <v>2016012226</v>
      </c>
      <c r="C264" s="47" t="s">
        <v>270</v>
      </c>
      <c r="D264" s="43">
        <f>'20160122'!E29</f>
        <v>0</v>
      </c>
      <c r="E264" s="43"/>
      <c r="F264" s="44"/>
      <c r="G264" s="44"/>
      <c r="H264" s="45">
        <v>0</v>
      </c>
      <c r="I264" s="48"/>
      <c r="J264" s="48"/>
      <c r="K264" s="48"/>
      <c r="L264" s="48"/>
      <c r="M264" s="48"/>
      <c r="N264" s="48"/>
      <c r="O264" s="48"/>
      <c r="P264" s="48"/>
      <c r="Q264" s="48"/>
      <c r="R264" s="48"/>
      <c r="S264" s="48"/>
      <c r="T264" s="48"/>
      <c r="U264" s="48"/>
      <c r="V264" s="48"/>
      <c r="W264" s="48"/>
      <c r="X264" s="48"/>
      <c r="Y264" s="48"/>
    </row>
    <row r="265" spans="1:25">
      <c r="A265" s="43"/>
      <c r="B265" s="46">
        <v>2016012227</v>
      </c>
      <c r="C265" s="47" t="s">
        <v>271</v>
      </c>
      <c r="D265" s="43">
        <f>'20160122'!E30</f>
        <v>0</v>
      </c>
      <c r="E265" s="43"/>
      <c r="F265" s="44"/>
      <c r="G265" s="44"/>
      <c r="H265" s="45">
        <v>0</v>
      </c>
      <c r="I265" s="48"/>
      <c r="J265" s="48"/>
      <c r="K265" s="48"/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  <c r="Y265" s="48"/>
    </row>
    <row r="266" spans="1:25">
      <c r="A266" s="43"/>
      <c r="B266" s="46">
        <v>2016012228</v>
      </c>
      <c r="C266" s="47" t="s">
        <v>272</v>
      </c>
      <c r="D266" s="43">
        <f>'20160122'!E31</f>
        <v>0</v>
      </c>
      <c r="E266" s="43"/>
      <c r="F266" s="44"/>
      <c r="G266" s="44"/>
      <c r="H266" s="45">
        <v>0</v>
      </c>
      <c r="I266" s="48"/>
      <c r="J266" s="48"/>
      <c r="K266" s="48"/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  <c r="Y266" s="48"/>
    </row>
    <row r="267" spans="1:25">
      <c r="A267" s="43"/>
      <c r="B267" s="46">
        <v>2016012229</v>
      </c>
      <c r="C267" s="47" t="s">
        <v>273</v>
      </c>
      <c r="D267" s="43">
        <f>'20160122'!E32</f>
        <v>0</v>
      </c>
      <c r="E267" s="43"/>
      <c r="F267" s="44"/>
      <c r="G267" s="44"/>
      <c r="H267" s="45">
        <v>0</v>
      </c>
      <c r="I267" s="48"/>
      <c r="J267" s="48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</row>
  </sheetData>
  <mergeCells count="29">
    <mergeCell ref="A1:H1"/>
    <mergeCell ref="A3:A31"/>
    <mergeCell ref="A32:A61"/>
    <mergeCell ref="A62:A92"/>
    <mergeCell ref="A93:A119"/>
    <mergeCell ref="A120:A150"/>
    <mergeCell ref="A151:A181"/>
    <mergeCell ref="A182:A208"/>
    <mergeCell ref="A209:A238"/>
    <mergeCell ref="A239:A267"/>
    <mergeCell ref="E3:E31"/>
    <mergeCell ref="E32:E61"/>
    <mergeCell ref="E62:E92"/>
    <mergeCell ref="E93:E119"/>
    <mergeCell ref="E120:E150"/>
    <mergeCell ref="E151:E181"/>
    <mergeCell ref="E182:E208"/>
    <mergeCell ref="E209:E238"/>
    <mergeCell ref="E239:E267"/>
    <mergeCell ref="F3:F31"/>
    <mergeCell ref="F32:F61"/>
    <mergeCell ref="F62:F92"/>
    <mergeCell ref="F93:F119"/>
    <mergeCell ref="F120:F150"/>
    <mergeCell ref="F151:F181"/>
    <mergeCell ref="F182:F208"/>
    <mergeCell ref="F209:F238"/>
    <mergeCell ref="F239:F267"/>
    <mergeCell ref="G3:G26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00"/>
  <sheetViews>
    <sheetView tabSelected="1" topLeftCell="A160" workbookViewId="0">
      <selection activeCell="C303" sqref="C303"/>
    </sheetView>
  </sheetViews>
  <sheetFormatPr defaultColWidth="8.75" defaultRowHeight="15.6"/>
  <cols>
    <col min="1" max="1" width="10.75" style="29" customWidth="1"/>
    <col min="2" max="2" width="13.3796296296296" style="29" customWidth="1"/>
    <col min="3" max="3" width="9.12962962962963" style="29" customWidth="1"/>
    <col min="4" max="4" width="9.12962962962963" style="38" customWidth="1"/>
    <col min="5" max="5" width="16.5" style="29" customWidth="1"/>
    <col min="6" max="6" width="18.3796296296296" style="36" customWidth="1"/>
    <col min="7" max="7" width="19.5" style="29" customWidth="1"/>
    <col min="8" max="8" width="13" style="36" customWidth="1"/>
    <col min="9" max="25" width="9.12962962962963" style="29" customWidth="1"/>
    <col min="26" max="16384" width="8.75" style="29"/>
  </cols>
  <sheetData>
    <row r="1" ht="31.5" customHeight="1" spans="1:25">
      <c r="A1" s="6" t="s">
        <v>274</v>
      </c>
      <c r="B1" s="6"/>
      <c r="C1" s="6"/>
      <c r="D1" s="6"/>
      <c r="E1" s="6"/>
      <c r="F1" s="6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8" customHeight="1" spans="1:25">
      <c r="A2" s="6" t="s">
        <v>1</v>
      </c>
      <c r="B2" s="6" t="s">
        <v>2</v>
      </c>
      <c r="C2" s="6" t="s">
        <v>3</v>
      </c>
      <c r="D2" s="39" t="s">
        <v>4</v>
      </c>
      <c r="E2" s="6" t="s">
        <v>5</v>
      </c>
      <c r="F2" s="37" t="s">
        <v>6</v>
      </c>
      <c r="G2" s="6" t="s">
        <v>7</v>
      </c>
      <c r="H2" s="37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>
      <c r="A3" s="21">
        <v>20170111</v>
      </c>
      <c r="B3" s="21">
        <v>2017011102</v>
      </c>
      <c r="C3" s="20" t="s">
        <v>275</v>
      </c>
      <c r="D3" s="39">
        <f>'20170111'!E4</f>
        <v>46</v>
      </c>
      <c r="E3" s="6">
        <f>SUM(D3:D26)</f>
        <v>528</v>
      </c>
      <c r="F3" s="37">
        <f>E3/24</f>
        <v>22</v>
      </c>
      <c r="G3" s="37">
        <f>(F3+F27+F49+F72+F95+F119+F141+F164+F190+F216+F243+F272)/12</f>
        <v>14.8329296999228</v>
      </c>
      <c r="H3" s="37">
        <v>77.5958687960218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>
      <c r="A4" s="21"/>
      <c r="B4" s="20" t="s">
        <v>276</v>
      </c>
      <c r="C4" s="20" t="s">
        <v>277</v>
      </c>
      <c r="D4" s="39">
        <f>'20170111'!E5</f>
        <v>9</v>
      </c>
      <c r="E4" s="6"/>
      <c r="F4" s="37"/>
      <c r="G4" s="6"/>
      <c r="H4" s="37">
        <v>63.4426699818304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>
      <c r="A5" s="21"/>
      <c r="B5" s="20" t="s">
        <v>278</v>
      </c>
      <c r="C5" s="20" t="s">
        <v>279</v>
      </c>
      <c r="D5" s="39">
        <f>'20170111'!E6</f>
        <v>57</v>
      </c>
      <c r="E5" s="6"/>
      <c r="F5" s="37"/>
      <c r="G5" s="6"/>
      <c r="H5" s="37">
        <v>81.8035765515922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>
      <c r="A6" s="21"/>
      <c r="B6" s="20" t="s">
        <v>280</v>
      </c>
      <c r="C6" s="20" t="s">
        <v>11</v>
      </c>
      <c r="D6" s="39">
        <f>'20170111'!E7</f>
        <v>3</v>
      </c>
      <c r="E6" s="6"/>
      <c r="F6" s="37"/>
      <c r="G6" s="6"/>
      <c r="H6" s="37">
        <v>61.1475566606101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>
      <c r="A7" s="21"/>
      <c r="B7" s="20" t="s">
        <v>281</v>
      </c>
      <c r="C7" s="20" t="s">
        <v>282</v>
      </c>
      <c r="D7" s="39">
        <f>'20170111'!E8</f>
        <v>3</v>
      </c>
      <c r="E7" s="6"/>
      <c r="F7" s="37"/>
      <c r="G7" s="6"/>
      <c r="H7" s="37">
        <v>61.1475566606101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>
      <c r="A8" s="21"/>
      <c r="B8" s="20" t="s">
        <v>283</v>
      </c>
      <c r="C8" s="20" t="s">
        <v>284</v>
      </c>
      <c r="D8" s="39">
        <f>'20170111'!E9</f>
        <v>104</v>
      </c>
      <c r="E8" s="6"/>
      <c r="F8" s="37"/>
      <c r="G8" s="6"/>
      <c r="H8" s="37">
        <v>99.7819642344841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>
      <c r="A9" s="21"/>
      <c r="B9" s="20" t="s">
        <v>285</v>
      </c>
      <c r="C9" s="20" t="s">
        <v>286</v>
      </c>
      <c r="D9" s="39">
        <f>'20170111'!E10</f>
        <v>97</v>
      </c>
      <c r="E9" s="6"/>
      <c r="F9" s="37"/>
      <c r="G9" s="6"/>
      <c r="H9" s="37">
        <v>97.1043320263938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>
      <c r="A10" s="21"/>
      <c r="B10" s="20" t="s">
        <v>287</v>
      </c>
      <c r="C10" s="20" t="s">
        <v>288</v>
      </c>
      <c r="D10" s="39">
        <f>'20170111'!E11</f>
        <v>3</v>
      </c>
      <c r="E10" s="6"/>
      <c r="F10" s="37"/>
      <c r="G10" s="6"/>
      <c r="H10" s="37">
        <v>61.1475566606101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>
      <c r="A11" s="21"/>
      <c r="B11" s="20" t="s">
        <v>289</v>
      </c>
      <c r="C11" s="20" t="s">
        <v>290</v>
      </c>
      <c r="D11" s="39">
        <f>'20170111'!E12</f>
        <v>3</v>
      </c>
      <c r="E11" s="6"/>
      <c r="F11" s="37"/>
      <c r="G11" s="6"/>
      <c r="H11" s="37">
        <v>61.1475566606101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>
      <c r="A12" s="21"/>
      <c r="B12" s="20" t="s">
        <v>291</v>
      </c>
      <c r="C12" s="20" t="s">
        <v>292</v>
      </c>
      <c r="D12" s="39">
        <f>'20170111'!E13</f>
        <v>3</v>
      </c>
      <c r="E12" s="6"/>
      <c r="F12" s="37"/>
      <c r="G12" s="6"/>
      <c r="H12" s="37">
        <v>61.1475566606101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>
      <c r="A13" s="21"/>
      <c r="B13" s="20" t="s">
        <v>293</v>
      </c>
      <c r="C13" s="20" t="s">
        <v>294</v>
      </c>
      <c r="D13" s="39">
        <f>'20170111'!E14</f>
        <v>3</v>
      </c>
      <c r="E13" s="6"/>
      <c r="F13" s="37"/>
      <c r="G13" s="6"/>
      <c r="H13" s="37">
        <v>61.1475566606101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>
      <c r="A14" s="21"/>
      <c r="B14" s="20" t="s">
        <v>295</v>
      </c>
      <c r="C14" s="20" t="s">
        <v>296</v>
      </c>
      <c r="D14" s="39">
        <f>'20170111'!E15</f>
        <v>25</v>
      </c>
      <c r="E14" s="6"/>
      <c r="F14" s="37"/>
      <c r="G14" s="6"/>
      <c r="H14" s="37">
        <v>69.562972171751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>
      <c r="A15" s="21"/>
      <c r="B15" s="20" t="s">
        <v>297</v>
      </c>
      <c r="C15" s="20" t="s">
        <v>298</v>
      </c>
      <c r="D15" s="39">
        <f>'20170111'!E16</f>
        <v>17</v>
      </c>
      <c r="E15" s="6"/>
      <c r="F15" s="37"/>
      <c r="G15" s="6"/>
      <c r="H15" s="37">
        <v>66.5028210767907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>
      <c r="A16" s="21"/>
      <c r="B16" s="20" t="s">
        <v>299</v>
      </c>
      <c r="C16" s="20" t="s">
        <v>171</v>
      </c>
      <c r="D16" s="39">
        <f>'20170111'!E17</f>
        <v>21</v>
      </c>
      <c r="E16" s="6"/>
      <c r="F16" s="37"/>
      <c r="G16" s="6"/>
      <c r="H16" s="37">
        <v>68.0328966242708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>
      <c r="A17" s="21"/>
      <c r="B17" s="20" t="s">
        <v>300</v>
      </c>
      <c r="C17" s="20" t="s">
        <v>301</v>
      </c>
      <c r="D17" s="39">
        <f>'20170111'!E18</f>
        <v>17</v>
      </c>
      <c r="E17" s="6"/>
      <c r="F17" s="37"/>
      <c r="G17" s="6"/>
      <c r="H17" s="37">
        <v>66.5028210767907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>
      <c r="A18" s="21"/>
      <c r="B18" s="20" t="s">
        <v>302</v>
      </c>
      <c r="C18" s="20" t="s">
        <v>303</v>
      </c>
      <c r="D18" s="39">
        <f>'20170111'!E19</f>
        <v>64</v>
      </c>
      <c r="E18" s="6"/>
      <c r="F18" s="37"/>
      <c r="G18" s="6"/>
      <c r="H18" s="37">
        <v>84.4812087596825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>
      <c r="A19" s="21"/>
      <c r="B19" s="20" t="s">
        <v>304</v>
      </c>
      <c r="C19" s="20" t="s">
        <v>305</v>
      </c>
      <c r="D19" s="39">
        <f>'20170111'!E20</f>
        <v>7</v>
      </c>
      <c r="E19" s="6"/>
      <c r="F19" s="37"/>
      <c r="G19" s="6"/>
      <c r="H19" s="37">
        <v>62.6776322080903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>
      <c r="A20" s="21"/>
      <c r="B20" s="20" t="s">
        <v>306</v>
      </c>
      <c r="C20" s="20" t="s">
        <v>307</v>
      </c>
      <c r="D20" s="39">
        <f>'20170111'!E21</f>
        <v>0</v>
      </c>
      <c r="E20" s="6"/>
      <c r="F20" s="37"/>
      <c r="G20" s="6"/>
      <c r="H20" s="37">
        <v>0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>
      <c r="A21" s="21"/>
      <c r="B21" s="20" t="s">
        <v>308</v>
      </c>
      <c r="C21" s="20" t="s">
        <v>309</v>
      </c>
      <c r="D21" s="39">
        <f>'20170111'!E22</f>
        <v>7</v>
      </c>
      <c r="E21" s="6"/>
      <c r="F21" s="37"/>
      <c r="G21" s="6"/>
      <c r="H21" s="37">
        <v>62.6776322080903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>
      <c r="A22" s="21"/>
      <c r="B22" s="20" t="s">
        <v>310</v>
      </c>
      <c r="C22" s="20" t="s">
        <v>311</v>
      </c>
      <c r="D22" s="39">
        <f>'20170111'!E23</f>
        <v>7</v>
      </c>
      <c r="E22" s="6"/>
      <c r="F22" s="37"/>
      <c r="G22" s="6"/>
      <c r="H22" s="37">
        <v>62.6776322080903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>
      <c r="A23" s="21"/>
      <c r="B23" s="20" t="s">
        <v>312</v>
      </c>
      <c r="C23" s="20" t="s">
        <v>313</v>
      </c>
      <c r="D23" s="39">
        <f>'20170111'!E24</f>
        <v>11</v>
      </c>
      <c r="E23" s="6"/>
      <c r="F23" s="37"/>
      <c r="G23" s="6"/>
      <c r="H23" s="37">
        <v>64.2077077555704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>
      <c r="A24" s="21"/>
      <c r="B24" s="20" t="s">
        <v>314</v>
      </c>
      <c r="C24" s="20" t="s">
        <v>315</v>
      </c>
      <c r="D24" s="39">
        <f>'20170111'!E25</f>
        <v>7</v>
      </c>
      <c r="E24" s="6"/>
      <c r="F24" s="37"/>
      <c r="G24" s="6"/>
      <c r="H24" s="37">
        <v>62.6776322080903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>
      <c r="A25" s="21"/>
      <c r="B25" s="20" t="s">
        <v>316</v>
      </c>
      <c r="C25" s="20" t="s">
        <v>317</v>
      </c>
      <c r="D25" s="39">
        <f>'20170111'!E26</f>
        <v>7</v>
      </c>
      <c r="E25" s="6"/>
      <c r="F25" s="37"/>
      <c r="G25" s="6"/>
      <c r="H25" s="37">
        <v>62.6776322080903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>
      <c r="A26" s="21"/>
      <c r="B26" s="20" t="s">
        <v>318</v>
      </c>
      <c r="C26" s="20" t="s">
        <v>319</v>
      </c>
      <c r="D26" s="39">
        <f>'20170111'!E27</f>
        <v>7</v>
      </c>
      <c r="E26" s="6"/>
      <c r="F26" s="37"/>
      <c r="G26" s="6"/>
      <c r="H26" s="37">
        <v>62.6776322080903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>
      <c r="A27" s="21">
        <v>20170112</v>
      </c>
      <c r="B27" s="20" t="s">
        <v>320</v>
      </c>
      <c r="C27" s="20" t="s">
        <v>321</v>
      </c>
      <c r="D27" s="39">
        <f>'20170112'!E4</f>
        <v>4</v>
      </c>
      <c r="E27" s="6">
        <f>SUM(D27:D48)</f>
        <v>386.5</v>
      </c>
      <c r="F27" s="37">
        <f>E27/22</f>
        <v>17.5681818181818</v>
      </c>
      <c r="G27" s="6"/>
      <c r="H27" s="37">
        <v>61.5300755474802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>
      <c r="A28" s="21"/>
      <c r="B28" s="20" t="s">
        <v>322</v>
      </c>
      <c r="C28" s="20" t="s">
        <v>323</v>
      </c>
      <c r="D28" s="39">
        <f>'20170112'!E5</f>
        <v>0</v>
      </c>
      <c r="E28" s="6"/>
      <c r="F28" s="37"/>
      <c r="G28" s="6"/>
      <c r="H28" s="37">
        <v>0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>
      <c r="A29" s="21"/>
      <c r="B29" s="20" t="s">
        <v>324</v>
      </c>
      <c r="C29" s="20" t="s">
        <v>325</v>
      </c>
      <c r="D29" s="39">
        <f>'20170112'!E6</f>
        <v>0</v>
      </c>
      <c r="E29" s="6"/>
      <c r="F29" s="37"/>
      <c r="G29" s="6"/>
      <c r="H29" s="37">
        <v>0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>
      <c r="A30" s="21"/>
      <c r="B30" s="20" t="s">
        <v>326</v>
      </c>
      <c r="C30" s="20" t="s">
        <v>327</v>
      </c>
      <c r="D30" s="39">
        <f>'20170112'!E7</f>
        <v>0</v>
      </c>
      <c r="E30" s="6"/>
      <c r="F30" s="37"/>
      <c r="G30" s="6"/>
      <c r="H30" s="37">
        <v>0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>
      <c r="A31" s="21"/>
      <c r="B31" s="20" t="s">
        <v>328</v>
      </c>
      <c r="C31" s="20" t="s">
        <v>329</v>
      </c>
      <c r="D31" s="39">
        <f>'20170112'!E8</f>
        <v>4</v>
      </c>
      <c r="E31" s="6"/>
      <c r="F31" s="37"/>
      <c r="G31" s="6"/>
      <c r="H31" s="37">
        <v>61.5300755474802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>
      <c r="A32" s="21"/>
      <c r="B32" s="20" t="s">
        <v>330</v>
      </c>
      <c r="C32" s="20" t="s">
        <v>331</v>
      </c>
      <c r="D32" s="39">
        <f>'20170112'!E9</f>
        <v>128.5</v>
      </c>
      <c r="E32" s="6"/>
      <c r="F32" s="37"/>
      <c r="G32" s="6"/>
      <c r="H32" s="37">
        <v>100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>
      <c r="A33" s="21"/>
      <c r="B33" s="20" t="s">
        <v>332</v>
      </c>
      <c r="C33" s="20" t="s">
        <v>333</v>
      </c>
      <c r="D33" s="39">
        <f>'20170112'!E10</f>
        <v>4.5</v>
      </c>
      <c r="E33" s="6"/>
      <c r="F33" s="37"/>
      <c r="G33" s="6"/>
      <c r="H33" s="37">
        <v>61.7213349909152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>
      <c r="A34" s="21"/>
      <c r="B34" s="20" t="s">
        <v>334</v>
      </c>
      <c r="C34" s="20" t="s">
        <v>335</v>
      </c>
      <c r="D34" s="39">
        <f>'20170112'!E11</f>
        <v>24.5</v>
      </c>
      <c r="E34" s="6"/>
      <c r="F34" s="37"/>
      <c r="G34" s="6"/>
      <c r="H34" s="37">
        <v>69.371712728316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>
      <c r="A35" s="21"/>
      <c r="B35" s="20" t="s">
        <v>336</v>
      </c>
      <c r="C35" s="20" t="s">
        <v>337</v>
      </c>
      <c r="D35" s="39">
        <f>'20170112'!E12</f>
        <v>0</v>
      </c>
      <c r="E35" s="6"/>
      <c r="F35" s="37"/>
      <c r="G35" s="6"/>
      <c r="H35" s="37">
        <v>0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>
      <c r="A36" s="21"/>
      <c r="B36" s="20" t="s">
        <v>338</v>
      </c>
      <c r="C36" s="20" t="s">
        <v>339</v>
      </c>
      <c r="D36" s="39">
        <f>'20170112'!E13</f>
        <v>15</v>
      </c>
      <c r="E36" s="6"/>
      <c r="F36" s="37"/>
      <c r="G36" s="6"/>
      <c r="H36" s="37">
        <v>65.7377833030506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>
      <c r="A37" s="21"/>
      <c r="B37" s="20" t="s">
        <v>340</v>
      </c>
      <c r="C37" s="20" t="s">
        <v>341</v>
      </c>
      <c r="D37" s="39">
        <f>'20170112'!E14</f>
        <v>0</v>
      </c>
      <c r="E37" s="6"/>
      <c r="F37" s="37"/>
      <c r="G37" s="6"/>
      <c r="H37" s="37">
        <v>0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>
      <c r="A38" s="21"/>
      <c r="B38" s="20" t="s">
        <v>342</v>
      </c>
      <c r="C38" s="20" t="s">
        <v>343</v>
      </c>
      <c r="D38" s="39">
        <f>'20170112'!E15</f>
        <v>10</v>
      </c>
      <c r="E38" s="6"/>
      <c r="F38" s="37"/>
      <c r="G38" s="6"/>
      <c r="H38" s="37">
        <v>63.8251888687004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>
      <c r="A39" s="21"/>
      <c r="B39" s="20" t="s">
        <v>344</v>
      </c>
      <c r="C39" s="20" t="s">
        <v>345</v>
      </c>
      <c r="D39" s="39">
        <f>'20170112'!E16</f>
        <v>54</v>
      </c>
      <c r="E39" s="6"/>
      <c r="F39" s="37"/>
      <c r="G39" s="6"/>
      <c r="H39" s="37">
        <v>80.6560198909821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>
      <c r="A40" s="21"/>
      <c r="B40" s="20" t="s">
        <v>346</v>
      </c>
      <c r="C40" s="20" t="s">
        <v>347</v>
      </c>
      <c r="D40" s="39">
        <f>'20170112'!E17</f>
        <v>10</v>
      </c>
      <c r="E40" s="6"/>
      <c r="F40" s="37"/>
      <c r="G40" s="6"/>
      <c r="H40" s="37">
        <v>63.8251888687004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>
      <c r="A41" s="21"/>
      <c r="B41" s="20" t="s">
        <v>348</v>
      </c>
      <c r="C41" s="20" t="s">
        <v>349</v>
      </c>
      <c r="D41" s="39">
        <f>'20170112'!E18</f>
        <v>75</v>
      </c>
      <c r="E41" s="6"/>
      <c r="F41" s="37"/>
      <c r="G41" s="6"/>
      <c r="H41" s="37">
        <v>88.6889165152529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>
      <c r="A42" s="21"/>
      <c r="B42" s="20" t="s">
        <v>350</v>
      </c>
      <c r="C42" s="20" t="s">
        <v>351</v>
      </c>
      <c r="D42" s="39">
        <f>'20170112'!E19</f>
        <v>0</v>
      </c>
      <c r="E42" s="6"/>
      <c r="F42" s="37"/>
      <c r="G42" s="6"/>
      <c r="H42" s="37">
        <v>0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>
      <c r="A43" s="21"/>
      <c r="B43" s="20" t="s">
        <v>352</v>
      </c>
      <c r="C43" s="20" t="s">
        <v>353</v>
      </c>
      <c r="D43" s="39">
        <f>'20170112'!E20</f>
        <v>0</v>
      </c>
      <c r="E43" s="6"/>
      <c r="F43" s="37"/>
      <c r="G43" s="6"/>
      <c r="H43" s="37">
        <v>0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>
      <c r="A44" s="21"/>
      <c r="B44" s="20" t="s">
        <v>354</v>
      </c>
      <c r="C44" s="20" t="s">
        <v>355</v>
      </c>
      <c r="D44" s="39">
        <f>'20170112'!E21</f>
        <v>0</v>
      </c>
      <c r="E44" s="6"/>
      <c r="F44" s="37"/>
      <c r="G44" s="6"/>
      <c r="H44" s="37">
        <v>0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>
      <c r="A45" s="21"/>
      <c r="B45" s="20" t="s">
        <v>356</v>
      </c>
      <c r="C45" s="20" t="s">
        <v>357</v>
      </c>
      <c r="D45" s="39">
        <f>'20170112'!E22</f>
        <v>17</v>
      </c>
      <c r="E45" s="6"/>
      <c r="F45" s="37"/>
      <c r="G45" s="6"/>
      <c r="H45" s="37">
        <v>66.5028210767907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>
      <c r="A46" s="21"/>
      <c r="B46" s="20" t="s">
        <v>358</v>
      </c>
      <c r="C46" s="20" t="s">
        <v>359</v>
      </c>
      <c r="D46" s="39">
        <f>'20170112'!E23</f>
        <v>0</v>
      </c>
      <c r="E46" s="6"/>
      <c r="F46" s="37"/>
      <c r="G46" s="6"/>
      <c r="H46" s="37">
        <v>0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>
      <c r="A47" s="21"/>
      <c r="B47" s="20" t="s">
        <v>360</v>
      </c>
      <c r="C47" s="20" t="s">
        <v>361</v>
      </c>
      <c r="D47" s="39">
        <f>'20170112'!E24</f>
        <v>0</v>
      </c>
      <c r="E47" s="6"/>
      <c r="F47" s="37"/>
      <c r="G47" s="6"/>
      <c r="H47" s="37">
        <v>0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>
      <c r="A48" s="21"/>
      <c r="B48" s="20" t="s">
        <v>362</v>
      </c>
      <c r="C48" s="20" t="s">
        <v>363</v>
      </c>
      <c r="D48" s="39">
        <f>'20170112'!E25</f>
        <v>40</v>
      </c>
      <c r="E48" s="6"/>
      <c r="F48" s="37"/>
      <c r="G48" s="6"/>
      <c r="H48" s="37">
        <v>75.3007554748016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>
      <c r="A49" s="21">
        <v>20170113</v>
      </c>
      <c r="B49" s="20" t="s">
        <v>364</v>
      </c>
      <c r="C49" s="20" t="s">
        <v>365</v>
      </c>
      <c r="D49" s="39">
        <f>'20170113'!E4</f>
        <v>9.5</v>
      </c>
      <c r="E49" s="6">
        <f>SUM(D49:D71)</f>
        <v>399</v>
      </c>
      <c r="F49" s="37">
        <f>E49/23</f>
        <v>17.3478260869565</v>
      </c>
      <c r="G49" s="6"/>
      <c r="H49" s="37">
        <v>63.6339294252654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>
      <c r="A50" s="21"/>
      <c r="B50" s="20" t="s">
        <v>366</v>
      </c>
      <c r="C50" s="20" t="s">
        <v>367</v>
      </c>
      <c r="D50" s="39">
        <f>'20170113'!E5</f>
        <v>12.5</v>
      </c>
      <c r="E50" s="6"/>
      <c r="F50" s="37"/>
      <c r="G50" s="6"/>
      <c r="H50" s="37">
        <v>64.7814860858755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>
      <c r="A51" s="21"/>
      <c r="B51" s="20" t="s">
        <v>368</v>
      </c>
      <c r="C51" s="20" t="s">
        <v>369</v>
      </c>
      <c r="D51" s="39">
        <f>'20170113'!E6</f>
        <v>69.5</v>
      </c>
      <c r="E51" s="6"/>
      <c r="F51" s="37"/>
      <c r="G51" s="6"/>
      <c r="H51" s="37">
        <v>86.5850626374677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>
      <c r="A52" s="21"/>
      <c r="B52" s="20" t="s">
        <v>370</v>
      </c>
      <c r="C52" s="20" t="s">
        <v>371</v>
      </c>
      <c r="D52" s="39">
        <f>'20170113'!E7</f>
        <v>20</v>
      </c>
      <c r="E52" s="6"/>
      <c r="F52" s="37"/>
      <c r="G52" s="6"/>
      <c r="H52" s="37">
        <v>67.6503777374008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>
      <c r="A53" s="21"/>
      <c r="B53" s="20" t="s">
        <v>372</v>
      </c>
      <c r="C53" s="20" t="s">
        <v>373</v>
      </c>
      <c r="D53" s="39">
        <f>'20170113'!E8</f>
        <v>62</v>
      </c>
      <c r="E53" s="6"/>
      <c r="F53" s="37"/>
      <c r="G53" s="6"/>
      <c r="H53" s="37">
        <v>83.7161709859424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>
      <c r="A54" s="21"/>
      <c r="B54" s="20" t="s">
        <v>374</v>
      </c>
      <c r="C54" s="20" t="s">
        <v>375</v>
      </c>
      <c r="D54" s="39">
        <f>'20170113'!E9</f>
        <v>5.5</v>
      </c>
      <c r="E54" s="6"/>
      <c r="F54" s="37"/>
      <c r="G54" s="6"/>
      <c r="H54" s="37">
        <v>62.1038538777852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>
      <c r="A55" s="21"/>
      <c r="B55" s="20" t="s">
        <v>376</v>
      </c>
      <c r="C55" s="20" t="s">
        <v>377</v>
      </c>
      <c r="D55" s="39">
        <f>'20170113'!E10</f>
        <v>0</v>
      </c>
      <c r="E55" s="6"/>
      <c r="F55" s="37"/>
      <c r="G55" s="6"/>
      <c r="H55" s="37">
        <v>0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>
      <c r="A56" s="21"/>
      <c r="B56" s="20" t="s">
        <v>378</v>
      </c>
      <c r="C56" s="20" t="s">
        <v>379</v>
      </c>
      <c r="D56" s="39">
        <f>'20170113'!E11</f>
        <v>0</v>
      </c>
      <c r="E56" s="6"/>
      <c r="F56" s="37"/>
      <c r="G56" s="6"/>
      <c r="H56" s="37">
        <v>0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>
      <c r="A57" s="21"/>
      <c r="B57" s="20" t="s">
        <v>380</v>
      </c>
      <c r="C57" s="20" t="s">
        <v>381</v>
      </c>
      <c r="D57" s="39">
        <f>'20170113'!E12</f>
        <v>20.5</v>
      </c>
      <c r="E57" s="6"/>
      <c r="F57" s="37"/>
      <c r="G57" s="6"/>
      <c r="H57" s="37">
        <v>67.8416371808358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>
      <c r="A58" s="21"/>
      <c r="B58" s="20" t="s">
        <v>382</v>
      </c>
      <c r="C58" s="20" t="s">
        <v>383</v>
      </c>
      <c r="D58" s="39">
        <f>'20170113'!E13</f>
        <v>0</v>
      </c>
      <c r="E58" s="6"/>
      <c r="F58" s="37"/>
      <c r="G58" s="6"/>
      <c r="H58" s="37">
        <v>0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>
      <c r="A59" s="21"/>
      <c r="B59" s="20" t="s">
        <v>384</v>
      </c>
      <c r="C59" s="20" t="s">
        <v>385</v>
      </c>
      <c r="D59" s="39">
        <f>'20170113'!E14</f>
        <v>0</v>
      </c>
      <c r="E59" s="6"/>
      <c r="F59" s="37"/>
      <c r="G59" s="6"/>
      <c r="H59" s="37">
        <v>0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>
      <c r="A60" s="21"/>
      <c r="B60" s="20" t="s">
        <v>386</v>
      </c>
      <c r="C60" s="20" t="s">
        <v>387</v>
      </c>
      <c r="D60" s="39">
        <f>'20170113'!E15</f>
        <v>50</v>
      </c>
      <c r="E60" s="6"/>
      <c r="F60" s="37"/>
      <c r="G60" s="6"/>
      <c r="H60" s="37">
        <v>79.125944343502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>
      <c r="A61" s="21"/>
      <c r="B61" s="20" t="s">
        <v>388</v>
      </c>
      <c r="C61" s="20" t="s">
        <v>389</v>
      </c>
      <c r="D61" s="39">
        <f>'20170113'!E16</f>
        <v>50</v>
      </c>
      <c r="E61" s="6"/>
      <c r="F61" s="37"/>
      <c r="G61" s="6"/>
      <c r="H61" s="37">
        <v>79.125944343502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>
      <c r="A62" s="21"/>
      <c r="B62" s="20" t="s">
        <v>390</v>
      </c>
      <c r="C62" s="20" t="s">
        <v>391</v>
      </c>
      <c r="D62" s="39">
        <f>'20170113'!E17</f>
        <v>21</v>
      </c>
      <c r="E62" s="6"/>
      <c r="F62" s="37"/>
      <c r="G62" s="6"/>
      <c r="H62" s="37">
        <v>68.0328966242708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>
      <c r="A63" s="21"/>
      <c r="B63" s="20" t="s">
        <v>392</v>
      </c>
      <c r="C63" s="20" t="s">
        <v>393</v>
      </c>
      <c r="D63" s="39">
        <f>'20170113'!E18</f>
        <v>47.5</v>
      </c>
      <c r="E63" s="6"/>
      <c r="F63" s="37"/>
      <c r="G63" s="6"/>
      <c r="H63" s="37">
        <v>78.1696471263269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>
      <c r="A64" s="21"/>
      <c r="B64" s="20" t="s">
        <v>394</v>
      </c>
      <c r="C64" s="20" t="s">
        <v>395</v>
      </c>
      <c r="D64" s="39">
        <f>'20170113'!E19</f>
        <v>7.5</v>
      </c>
      <c r="E64" s="6"/>
      <c r="F64" s="37"/>
      <c r="G64" s="6"/>
      <c r="H64" s="37">
        <v>62.8688916515253</v>
      </c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>
      <c r="A65" s="21"/>
      <c r="B65" s="20" t="s">
        <v>396</v>
      </c>
      <c r="C65" s="20" t="s">
        <v>397</v>
      </c>
      <c r="D65" s="39">
        <f>'20170113'!E20</f>
        <v>0</v>
      </c>
      <c r="E65" s="6"/>
      <c r="F65" s="37"/>
      <c r="G65" s="6"/>
      <c r="H65" s="37">
        <v>0</v>
      </c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>
      <c r="A66" s="21"/>
      <c r="B66" s="20" t="s">
        <v>398</v>
      </c>
      <c r="C66" s="20" t="s">
        <v>399</v>
      </c>
      <c r="D66" s="39">
        <f>'20170113'!E21</f>
        <v>0</v>
      </c>
      <c r="E66" s="6"/>
      <c r="F66" s="37"/>
      <c r="G66" s="6"/>
      <c r="H66" s="37">
        <v>0</v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>
      <c r="A67" s="21"/>
      <c r="B67" s="20" t="s">
        <v>400</v>
      </c>
      <c r="C67" s="20" t="s">
        <v>401</v>
      </c>
      <c r="D67" s="39">
        <f>'20170113'!E22</f>
        <v>23.5</v>
      </c>
      <c r="E67" s="6"/>
      <c r="F67" s="37"/>
      <c r="G67" s="6"/>
      <c r="H67" s="37">
        <v>68.9891938414459</v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>
      <c r="A68" s="21"/>
      <c r="B68" s="20" t="s">
        <v>402</v>
      </c>
      <c r="C68" s="20" t="s">
        <v>403</v>
      </c>
      <c r="D68" s="39">
        <f>'20170113'!E23</f>
        <v>0</v>
      </c>
      <c r="E68" s="6"/>
      <c r="F68" s="37"/>
      <c r="G68" s="6"/>
      <c r="H68" s="37">
        <v>0</v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>
      <c r="A69" s="21"/>
      <c r="B69" s="20" t="s">
        <v>404</v>
      </c>
      <c r="C69" s="20" t="s">
        <v>405</v>
      </c>
      <c r="D69" s="39">
        <f>'20170113'!E24</f>
        <v>0</v>
      </c>
      <c r="E69" s="6"/>
      <c r="F69" s="37"/>
      <c r="G69" s="6"/>
      <c r="H69" s="37">
        <v>0</v>
      </c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>
      <c r="A70" s="21"/>
      <c r="B70" s="20" t="s">
        <v>406</v>
      </c>
      <c r="C70" s="20" t="s">
        <v>407</v>
      </c>
      <c r="D70" s="39">
        <f>'20170113'!E25</f>
        <v>0</v>
      </c>
      <c r="E70" s="6"/>
      <c r="F70" s="37"/>
      <c r="G70" s="6"/>
      <c r="H70" s="37">
        <v>0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>
      <c r="A71" s="21"/>
      <c r="B71" s="20" t="s">
        <v>408</v>
      </c>
      <c r="C71" s="20" t="s">
        <v>409</v>
      </c>
      <c r="D71" s="39">
        <f>'20170113'!E26</f>
        <v>0</v>
      </c>
      <c r="E71" s="6"/>
      <c r="F71" s="37"/>
      <c r="G71" s="6"/>
      <c r="H71" s="37">
        <v>0</v>
      </c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>
      <c r="A72" s="21">
        <v>20170114</v>
      </c>
      <c r="B72" s="20" t="s">
        <v>410</v>
      </c>
      <c r="C72" s="20" t="s">
        <v>411</v>
      </c>
      <c r="D72" s="39">
        <f>'20170114'!E4</f>
        <v>9</v>
      </c>
      <c r="E72" s="6">
        <f>SUM(D72:D94)</f>
        <v>431.5</v>
      </c>
      <c r="F72" s="37">
        <f>E72/23</f>
        <v>18.7608695652174</v>
      </c>
      <c r="G72" s="6"/>
      <c r="H72" s="37">
        <v>63.4426699818304</v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>
      <c r="A73" s="21"/>
      <c r="B73" s="20" t="s">
        <v>412</v>
      </c>
      <c r="C73" s="20" t="s">
        <v>413</v>
      </c>
      <c r="D73" s="39">
        <f>'20170114'!E5</f>
        <v>20.5</v>
      </c>
      <c r="E73" s="6"/>
      <c r="F73" s="37"/>
      <c r="G73" s="6"/>
      <c r="H73" s="37">
        <v>67.8416371808358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>
      <c r="A74" s="21"/>
      <c r="B74" s="20" t="s">
        <v>414</v>
      </c>
      <c r="C74" s="20" t="s">
        <v>415</v>
      </c>
      <c r="D74" s="39">
        <f>'20170114'!E6</f>
        <v>105.5</v>
      </c>
      <c r="E74" s="6"/>
      <c r="F74" s="37"/>
      <c r="G74" s="6"/>
      <c r="H74" s="37">
        <v>100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>
      <c r="A75" s="21"/>
      <c r="B75" s="20" t="s">
        <v>416</v>
      </c>
      <c r="C75" s="20" t="s">
        <v>417</v>
      </c>
      <c r="D75" s="39">
        <f>'20170114'!E7</f>
        <v>21.5</v>
      </c>
      <c r="E75" s="6"/>
      <c r="F75" s="37"/>
      <c r="G75" s="6"/>
      <c r="H75" s="37">
        <v>68.2241560677058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>
      <c r="A76" s="21"/>
      <c r="B76" s="20" t="s">
        <v>418</v>
      </c>
      <c r="C76" s="20" t="s">
        <v>419</v>
      </c>
      <c r="D76" s="39">
        <f>'20170114'!E8</f>
        <v>14</v>
      </c>
      <c r="E76" s="6"/>
      <c r="F76" s="37"/>
      <c r="G76" s="6"/>
      <c r="H76" s="37">
        <v>65.3552644161805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>
      <c r="A77" s="21"/>
      <c r="B77" s="20" t="s">
        <v>420</v>
      </c>
      <c r="C77" s="20" t="s">
        <v>421</v>
      </c>
      <c r="D77" s="39">
        <f>'20170114'!E9</f>
        <v>11.5</v>
      </c>
      <c r="E77" s="6"/>
      <c r="F77" s="37"/>
      <c r="G77" s="6"/>
      <c r="H77" s="37">
        <v>64.3989671990055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>
      <c r="A78" s="21"/>
      <c r="B78" s="20" t="s">
        <v>422</v>
      </c>
      <c r="C78" s="20" t="s">
        <v>423</v>
      </c>
      <c r="D78" s="39">
        <f>'20170114'!E10</f>
        <v>8.5</v>
      </c>
      <c r="E78" s="6"/>
      <c r="F78" s="37"/>
      <c r="G78" s="6"/>
      <c r="H78" s="37">
        <v>63.2514105383953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>
      <c r="A79" s="21"/>
      <c r="B79" s="20" t="s">
        <v>424</v>
      </c>
      <c r="C79" s="20" t="s">
        <v>425</v>
      </c>
      <c r="D79" s="39">
        <f>'20170114'!E11</f>
        <v>7</v>
      </c>
      <c r="E79" s="6"/>
      <c r="F79" s="37"/>
      <c r="G79" s="6"/>
      <c r="H79" s="37">
        <v>62.6776322080903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>
      <c r="A80" s="21"/>
      <c r="B80" s="20" t="s">
        <v>426</v>
      </c>
      <c r="C80" s="20" t="s">
        <v>427</v>
      </c>
      <c r="D80" s="39">
        <f>'20170114'!E12</f>
        <v>63.5</v>
      </c>
      <c r="E80" s="6"/>
      <c r="F80" s="37"/>
      <c r="G80" s="6"/>
      <c r="H80" s="37">
        <v>84.2899493162475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>
      <c r="A81" s="21"/>
      <c r="B81" s="20" t="s">
        <v>428</v>
      </c>
      <c r="C81" s="20" t="s">
        <v>429</v>
      </c>
      <c r="D81" s="39">
        <f>'20170114'!E13</f>
        <v>25.5</v>
      </c>
      <c r="E81" s="6"/>
      <c r="F81" s="37"/>
      <c r="G81" s="6"/>
      <c r="H81" s="37">
        <v>69.754231615186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>
      <c r="A82" s="21"/>
      <c r="B82" s="20" t="s">
        <v>430</v>
      </c>
      <c r="C82" s="20" t="s">
        <v>431</v>
      </c>
      <c r="D82" s="39">
        <f>'20170114'!E14</f>
        <v>8</v>
      </c>
      <c r="E82" s="6"/>
      <c r="F82" s="37"/>
      <c r="G82" s="6"/>
      <c r="H82" s="37">
        <v>63.0601510949603</v>
      </c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>
      <c r="A83" s="21"/>
      <c r="B83" s="20" t="s">
        <v>432</v>
      </c>
      <c r="C83" s="20" t="s">
        <v>433</v>
      </c>
      <c r="D83" s="39">
        <f>'20170114'!E15</f>
        <v>5</v>
      </c>
      <c r="E83" s="6"/>
      <c r="F83" s="37"/>
      <c r="G83" s="6"/>
      <c r="H83" s="37">
        <v>61.9125944343502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>
      <c r="A84" s="21"/>
      <c r="B84" s="20" t="s">
        <v>434</v>
      </c>
      <c r="C84" s="20" t="s">
        <v>435</v>
      </c>
      <c r="D84" s="39">
        <f>'20170114'!E16</f>
        <v>8</v>
      </c>
      <c r="E84" s="6"/>
      <c r="F84" s="37"/>
      <c r="G84" s="6"/>
      <c r="H84" s="37">
        <v>63.0601510949603</v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>
      <c r="A85" s="21"/>
      <c r="B85" s="20" t="s">
        <v>436</v>
      </c>
      <c r="C85" s="20" t="s">
        <v>437</v>
      </c>
      <c r="D85" s="39">
        <f>'20170114'!E17</f>
        <v>6.5</v>
      </c>
      <c r="E85" s="6"/>
      <c r="F85" s="37"/>
      <c r="G85" s="6"/>
      <c r="H85" s="37">
        <v>62.4863727646553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>
      <c r="A86" s="21"/>
      <c r="B86" s="20" t="s">
        <v>438</v>
      </c>
      <c r="C86" s="20" t="s">
        <v>439</v>
      </c>
      <c r="D86" s="39">
        <f>'20170114'!E18</f>
        <v>4.5</v>
      </c>
      <c r="E86" s="6"/>
      <c r="F86" s="37"/>
      <c r="G86" s="6"/>
      <c r="H86" s="37">
        <v>61.7213349909152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>
      <c r="A87" s="21"/>
      <c r="B87" s="20" t="s">
        <v>440</v>
      </c>
      <c r="C87" s="20" t="s">
        <v>441</v>
      </c>
      <c r="D87" s="39">
        <f>'20170114'!E19</f>
        <v>52.5</v>
      </c>
      <c r="E87" s="6"/>
      <c r="F87" s="37"/>
      <c r="G87" s="6"/>
      <c r="H87" s="37">
        <v>80.0822415606771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>
      <c r="A88" s="21"/>
      <c r="B88" s="20" t="s">
        <v>442</v>
      </c>
      <c r="C88" s="20" t="s">
        <v>443</v>
      </c>
      <c r="D88" s="39">
        <f>'20170114'!E20</f>
        <v>30.5</v>
      </c>
      <c r="E88" s="6"/>
      <c r="F88" s="37"/>
      <c r="G88" s="6"/>
      <c r="H88" s="37">
        <v>71.6668260495362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>
      <c r="A89" s="21"/>
      <c r="B89" s="20" t="s">
        <v>444</v>
      </c>
      <c r="C89" s="20" t="s">
        <v>445</v>
      </c>
      <c r="D89" s="39">
        <f>'20170114'!E21</f>
        <v>4.5</v>
      </c>
      <c r="E89" s="6"/>
      <c r="F89" s="37"/>
      <c r="G89" s="6"/>
      <c r="H89" s="37">
        <v>61.7213349909152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>
      <c r="A90" s="21"/>
      <c r="B90" s="21">
        <v>2017012111</v>
      </c>
      <c r="C90" s="21" t="s">
        <v>446</v>
      </c>
      <c r="D90" s="39">
        <f>'20170114'!E22</f>
        <v>3</v>
      </c>
      <c r="E90" s="6"/>
      <c r="F90" s="37"/>
      <c r="G90" s="6"/>
      <c r="H90" s="37">
        <v>61.1475566606101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>
      <c r="A91" s="21"/>
      <c r="B91" s="21">
        <v>2017012127</v>
      </c>
      <c r="C91" s="21" t="s">
        <v>447</v>
      </c>
      <c r="D91" s="39">
        <f>'20170114'!E23</f>
        <v>13</v>
      </c>
      <c r="E91" s="6"/>
      <c r="F91" s="37"/>
      <c r="G91" s="6"/>
      <c r="H91" s="37">
        <v>64.9727455293105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>
      <c r="A92" s="21"/>
      <c r="B92" s="21">
        <v>2017020218</v>
      </c>
      <c r="C92" s="21" t="s">
        <v>448</v>
      </c>
      <c r="D92" s="39">
        <f>'20170114'!E24</f>
        <v>6.5</v>
      </c>
      <c r="E92" s="6"/>
      <c r="F92" s="37"/>
      <c r="G92" s="6"/>
      <c r="H92" s="37">
        <v>62.4863727646553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>
      <c r="A93" s="21"/>
      <c r="B93" s="21">
        <v>2017071506</v>
      </c>
      <c r="C93" s="21" t="s">
        <v>449</v>
      </c>
      <c r="D93" s="39">
        <f>'20170114'!E25</f>
        <v>3</v>
      </c>
      <c r="E93" s="6"/>
      <c r="F93" s="37"/>
      <c r="G93" s="6"/>
      <c r="H93" s="37">
        <v>61.1475566606101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>
      <c r="A94" s="21"/>
      <c r="B94" s="21">
        <v>2017201317</v>
      </c>
      <c r="C94" s="21" t="s">
        <v>450</v>
      </c>
      <c r="D94" s="39">
        <f>'20170114'!E26</f>
        <v>0</v>
      </c>
      <c r="E94" s="6"/>
      <c r="F94" s="37"/>
      <c r="G94" s="6"/>
      <c r="H94" s="37">
        <v>0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>
      <c r="A95" s="21">
        <v>20170115</v>
      </c>
      <c r="B95" s="20" t="s">
        <v>451</v>
      </c>
      <c r="C95" s="20" t="s">
        <v>452</v>
      </c>
      <c r="D95" s="39">
        <f>'20170115'!E4</f>
        <v>0</v>
      </c>
      <c r="E95" s="6">
        <f>SUM(D95:D118)</f>
        <v>255.5</v>
      </c>
      <c r="F95" s="37">
        <f>E95/24</f>
        <v>10.6458333333333</v>
      </c>
      <c r="G95" s="6"/>
      <c r="H95" s="37">
        <v>0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>
      <c r="A96" s="21"/>
      <c r="B96" s="20" t="s">
        <v>453</v>
      </c>
      <c r="C96" s="20" t="s">
        <v>454</v>
      </c>
      <c r="D96" s="39">
        <f>'20170115'!E5</f>
        <v>0</v>
      </c>
      <c r="E96" s="6"/>
      <c r="F96" s="37"/>
      <c r="G96" s="6"/>
      <c r="H96" s="37">
        <v>0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>
      <c r="A97" s="21"/>
      <c r="B97" s="20" t="s">
        <v>455</v>
      </c>
      <c r="C97" s="20" t="s">
        <v>456</v>
      </c>
      <c r="D97" s="39">
        <f>'20170115'!E6</f>
        <v>0</v>
      </c>
      <c r="E97" s="6"/>
      <c r="F97" s="37"/>
      <c r="G97" s="6"/>
      <c r="H97" s="37">
        <v>0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>
      <c r="A98" s="21"/>
      <c r="B98" s="20" t="s">
        <v>457</v>
      </c>
      <c r="C98" s="20" t="s">
        <v>458</v>
      </c>
      <c r="D98" s="39">
        <f>'20170115'!E7</f>
        <v>0</v>
      </c>
      <c r="E98" s="6"/>
      <c r="F98" s="37"/>
      <c r="G98" s="6"/>
      <c r="H98" s="37">
        <v>0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>
      <c r="A99" s="21"/>
      <c r="B99" s="20" t="s">
        <v>459</v>
      </c>
      <c r="C99" s="20" t="s">
        <v>460</v>
      </c>
      <c r="D99" s="39">
        <f>'20170115'!E8</f>
        <v>13</v>
      </c>
      <c r="E99" s="6"/>
      <c r="F99" s="37"/>
      <c r="G99" s="6"/>
      <c r="H99" s="37">
        <v>64.9727455293105</v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>
      <c r="A100" s="21"/>
      <c r="B100" s="20" t="s">
        <v>461</v>
      </c>
      <c r="C100" s="20" t="s">
        <v>462</v>
      </c>
      <c r="D100" s="39">
        <f>'20170115'!E9</f>
        <v>56</v>
      </c>
      <c r="E100" s="6"/>
      <c r="F100" s="37"/>
      <c r="G100" s="6"/>
      <c r="H100" s="37">
        <v>81.4210576647222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>
      <c r="A101" s="21"/>
      <c r="B101" s="20" t="s">
        <v>463</v>
      </c>
      <c r="C101" s="20" t="s">
        <v>464</v>
      </c>
      <c r="D101" s="39">
        <f>'20170115'!E10</f>
        <v>44</v>
      </c>
      <c r="E101" s="6"/>
      <c r="F101" s="37"/>
      <c r="G101" s="6"/>
      <c r="H101" s="37">
        <v>76.8308310222817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>
      <c r="A102" s="21"/>
      <c r="B102" s="20" t="s">
        <v>465</v>
      </c>
      <c r="C102" s="20" t="s">
        <v>466</v>
      </c>
      <c r="D102" s="39">
        <f>'20170115'!E11</f>
        <v>0</v>
      </c>
      <c r="E102" s="6"/>
      <c r="F102" s="37"/>
      <c r="G102" s="6"/>
      <c r="H102" s="37">
        <v>0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>
      <c r="A103" s="21"/>
      <c r="B103" s="20" t="s">
        <v>467</v>
      </c>
      <c r="C103" s="20" t="s">
        <v>468</v>
      </c>
      <c r="D103" s="39">
        <f>'20170115'!E12</f>
        <v>1.5</v>
      </c>
      <c r="E103" s="6"/>
      <c r="F103" s="37"/>
      <c r="G103" s="6"/>
      <c r="H103" s="37">
        <v>60.5737783303051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>
      <c r="A104" s="21"/>
      <c r="B104" s="20" t="s">
        <v>469</v>
      </c>
      <c r="C104" s="20" t="s">
        <v>470</v>
      </c>
      <c r="D104" s="39">
        <f>'20170115'!E13</f>
        <v>3</v>
      </c>
      <c r="E104" s="6"/>
      <c r="F104" s="37"/>
      <c r="G104" s="6"/>
      <c r="H104" s="37">
        <v>61.1475566606101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>
      <c r="A105" s="21"/>
      <c r="B105" s="20" t="s">
        <v>471</v>
      </c>
      <c r="C105" s="20" t="s">
        <v>472</v>
      </c>
      <c r="D105" s="39">
        <f>'20170115'!E14</f>
        <v>98</v>
      </c>
      <c r="E105" s="6"/>
      <c r="F105" s="37"/>
      <c r="G105" s="6"/>
      <c r="H105" s="37">
        <v>97.4868509132639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>
      <c r="A106" s="21"/>
      <c r="B106" s="20" t="s">
        <v>473</v>
      </c>
      <c r="C106" s="20" t="s">
        <v>474</v>
      </c>
      <c r="D106" s="39">
        <f>'20170115'!E15</f>
        <v>0</v>
      </c>
      <c r="E106" s="6"/>
      <c r="F106" s="37"/>
      <c r="G106" s="6"/>
      <c r="H106" s="37">
        <v>0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>
      <c r="A107" s="21"/>
      <c r="B107" s="20" t="s">
        <v>475</v>
      </c>
      <c r="C107" s="20" t="s">
        <v>476</v>
      </c>
      <c r="D107" s="39">
        <f>'20170115'!E16</f>
        <v>0</v>
      </c>
      <c r="E107" s="6"/>
      <c r="F107" s="37"/>
      <c r="G107" s="6"/>
      <c r="H107" s="37">
        <v>0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>
      <c r="A108" s="21"/>
      <c r="B108" s="20" t="s">
        <v>477</v>
      </c>
      <c r="C108" s="20" t="s">
        <v>478</v>
      </c>
      <c r="D108" s="39">
        <f>'20170115'!E17</f>
        <v>0</v>
      </c>
      <c r="E108" s="6"/>
      <c r="F108" s="37"/>
      <c r="G108" s="6"/>
      <c r="H108" s="37">
        <v>0</v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>
      <c r="A109" s="21"/>
      <c r="B109" s="20" t="s">
        <v>479</v>
      </c>
      <c r="C109" s="20" t="s">
        <v>480</v>
      </c>
      <c r="D109" s="39">
        <f>'20170115'!E18</f>
        <v>0</v>
      </c>
      <c r="E109" s="6"/>
      <c r="F109" s="37"/>
      <c r="G109" s="6"/>
      <c r="H109" s="37">
        <v>0</v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>
      <c r="A110" s="21"/>
      <c r="B110" s="20" t="s">
        <v>481</v>
      </c>
      <c r="C110" s="20" t="s">
        <v>482</v>
      </c>
      <c r="D110" s="39">
        <f>'20170115'!E19</f>
        <v>3</v>
      </c>
      <c r="E110" s="6"/>
      <c r="F110" s="37"/>
      <c r="G110" s="6"/>
      <c r="H110" s="37">
        <v>61.1475566606101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>
      <c r="A111" s="21"/>
      <c r="B111" s="20" t="s">
        <v>483</v>
      </c>
      <c r="C111" s="20" t="s">
        <v>484</v>
      </c>
      <c r="D111" s="39">
        <f>'20170115'!E20</f>
        <v>6</v>
      </c>
      <c r="E111" s="6"/>
      <c r="F111" s="37"/>
      <c r="G111" s="6"/>
      <c r="H111" s="37">
        <v>62.2951133212202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>
      <c r="A112" s="21"/>
      <c r="B112" s="20" t="s">
        <v>485</v>
      </c>
      <c r="C112" s="20" t="s">
        <v>486</v>
      </c>
      <c r="D112" s="39">
        <f>'20170115'!E21</f>
        <v>0</v>
      </c>
      <c r="E112" s="6"/>
      <c r="F112" s="37"/>
      <c r="G112" s="6"/>
      <c r="H112" s="37">
        <v>0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>
      <c r="A113" s="21"/>
      <c r="B113" s="20" t="s">
        <v>487</v>
      </c>
      <c r="C113" s="20" t="s">
        <v>488</v>
      </c>
      <c r="D113" s="39">
        <f>'20170115'!E22</f>
        <v>0</v>
      </c>
      <c r="E113" s="6"/>
      <c r="F113" s="37"/>
      <c r="G113" s="6"/>
      <c r="H113" s="37">
        <v>0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>
      <c r="A114" s="21"/>
      <c r="B114" s="20" t="s">
        <v>489</v>
      </c>
      <c r="C114" s="20" t="s">
        <v>490</v>
      </c>
      <c r="D114" s="39">
        <f>'20170115'!E23</f>
        <v>31</v>
      </c>
      <c r="E114" s="6"/>
      <c r="F114" s="37"/>
      <c r="G114" s="6"/>
      <c r="H114" s="37">
        <v>71.8580854929712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>
      <c r="A115" s="21"/>
      <c r="B115" s="20" t="s">
        <v>491</v>
      </c>
      <c r="C115" s="20" t="s">
        <v>492</v>
      </c>
      <c r="D115" s="39">
        <f>'20170115'!E24</f>
        <v>0</v>
      </c>
      <c r="E115" s="6"/>
      <c r="F115" s="37"/>
      <c r="G115" s="6"/>
      <c r="H115" s="37">
        <v>0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>
      <c r="A116" s="21"/>
      <c r="B116" s="20" t="s">
        <v>493</v>
      </c>
      <c r="C116" s="20" t="s">
        <v>494</v>
      </c>
      <c r="D116" s="39">
        <f>'20170115'!E25</f>
        <v>0</v>
      </c>
      <c r="E116" s="6"/>
      <c r="F116" s="37"/>
      <c r="G116" s="6"/>
      <c r="H116" s="37">
        <v>0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>
      <c r="A117" s="21"/>
      <c r="B117" s="20" t="s">
        <v>495</v>
      </c>
      <c r="C117" s="20" t="s">
        <v>496</v>
      </c>
      <c r="D117" s="39">
        <f>'20170115'!E26</f>
        <v>0</v>
      </c>
      <c r="E117" s="6"/>
      <c r="F117" s="37"/>
      <c r="G117" s="6"/>
      <c r="H117" s="37">
        <v>0</v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>
      <c r="A118" s="21"/>
      <c r="B118" s="20" t="s">
        <v>497</v>
      </c>
      <c r="C118" s="20" t="s">
        <v>498</v>
      </c>
      <c r="D118" s="39">
        <f>'20170115'!E27</f>
        <v>0</v>
      </c>
      <c r="E118" s="6"/>
      <c r="F118" s="37"/>
      <c r="G118" s="6"/>
      <c r="H118" s="37">
        <v>0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>
      <c r="A119" s="21">
        <v>20170116</v>
      </c>
      <c r="B119" s="20" t="s">
        <v>499</v>
      </c>
      <c r="C119" s="20" t="s">
        <v>500</v>
      </c>
      <c r="D119" s="39">
        <f>'20170116'!E4</f>
        <v>4</v>
      </c>
      <c r="E119" s="6">
        <f>SUM(D119:D140)</f>
        <v>184.5</v>
      </c>
      <c r="F119" s="37">
        <f>E119/22</f>
        <v>8.38636363636364</v>
      </c>
      <c r="G119" s="6"/>
      <c r="H119" s="37">
        <v>61.5300755474802</v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>
      <c r="A120" s="21"/>
      <c r="B120" s="20" t="s">
        <v>501</v>
      </c>
      <c r="C120" s="20" t="s">
        <v>502</v>
      </c>
      <c r="D120" s="39">
        <f>'20170116'!E5</f>
        <v>0</v>
      </c>
      <c r="E120" s="6"/>
      <c r="F120" s="37"/>
      <c r="G120" s="6"/>
      <c r="H120" s="37">
        <v>0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>
      <c r="A121" s="21"/>
      <c r="B121" s="20" t="s">
        <v>503</v>
      </c>
      <c r="C121" s="20" t="s">
        <v>504</v>
      </c>
      <c r="D121" s="39">
        <f>'20170116'!E6</f>
        <v>0</v>
      </c>
      <c r="E121" s="6"/>
      <c r="F121" s="37"/>
      <c r="G121" s="6"/>
      <c r="H121" s="37">
        <v>0</v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>
      <c r="A122" s="21"/>
      <c r="B122" s="20" t="s">
        <v>505</v>
      </c>
      <c r="C122" s="20" t="s">
        <v>506</v>
      </c>
      <c r="D122" s="39">
        <f>'20170116'!E7</f>
        <v>0</v>
      </c>
      <c r="E122" s="6"/>
      <c r="F122" s="37"/>
      <c r="G122" s="6"/>
      <c r="H122" s="37">
        <v>0</v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>
      <c r="A123" s="21"/>
      <c r="B123" s="20" t="s">
        <v>507</v>
      </c>
      <c r="C123" s="20" t="s">
        <v>508</v>
      </c>
      <c r="D123" s="39">
        <f>'20170116'!E8</f>
        <v>16</v>
      </c>
      <c r="E123" s="6"/>
      <c r="F123" s="37"/>
      <c r="G123" s="6"/>
      <c r="H123" s="37">
        <v>66.1203021899206</v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>
      <c r="A124" s="21"/>
      <c r="B124" s="20" t="s">
        <v>509</v>
      </c>
      <c r="C124" s="20" t="s">
        <v>510</v>
      </c>
      <c r="D124" s="39">
        <f>'20170116'!E9</f>
        <v>44</v>
      </c>
      <c r="E124" s="6"/>
      <c r="F124" s="37"/>
      <c r="G124" s="6"/>
      <c r="H124" s="37">
        <v>76.8308310222817</v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>
      <c r="A125" s="21"/>
      <c r="B125" s="20" t="s">
        <v>511</v>
      </c>
      <c r="C125" s="20" t="s">
        <v>512</v>
      </c>
      <c r="D125" s="39">
        <f>'20170116'!E10</f>
        <v>0</v>
      </c>
      <c r="E125" s="6"/>
      <c r="F125" s="37"/>
      <c r="G125" s="6"/>
      <c r="H125" s="37">
        <v>0</v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>
      <c r="A126" s="21"/>
      <c r="B126" s="20" t="s">
        <v>513</v>
      </c>
      <c r="C126" s="20" t="s">
        <v>514</v>
      </c>
      <c r="D126" s="39">
        <f>'20170116'!E11</f>
        <v>0</v>
      </c>
      <c r="E126" s="6"/>
      <c r="F126" s="37"/>
      <c r="G126" s="6"/>
      <c r="H126" s="37">
        <v>0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>
      <c r="A127" s="21"/>
      <c r="B127" s="20" t="s">
        <v>515</v>
      </c>
      <c r="C127" s="20" t="s">
        <v>516</v>
      </c>
      <c r="D127" s="39">
        <f>'20170116'!E12</f>
        <v>0</v>
      </c>
      <c r="E127" s="6"/>
      <c r="F127" s="37"/>
      <c r="G127" s="6"/>
      <c r="H127" s="37">
        <v>0</v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>
      <c r="A128" s="21"/>
      <c r="B128" s="20" t="s">
        <v>517</v>
      </c>
      <c r="C128" s="20" t="s">
        <v>518</v>
      </c>
      <c r="D128" s="39">
        <f>'20170116'!E13</f>
        <v>0</v>
      </c>
      <c r="E128" s="6"/>
      <c r="F128" s="37"/>
      <c r="G128" s="6"/>
      <c r="H128" s="37">
        <v>0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>
      <c r="A129" s="21"/>
      <c r="B129" s="20" t="s">
        <v>519</v>
      </c>
      <c r="C129" s="20" t="s">
        <v>520</v>
      </c>
      <c r="D129" s="39">
        <f>'20170116'!E14</f>
        <v>0</v>
      </c>
      <c r="E129" s="6"/>
      <c r="F129" s="37"/>
      <c r="G129" s="6"/>
      <c r="H129" s="37">
        <v>0</v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>
      <c r="A130" s="21"/>
      <c r="B130" s="20" t="s">
        <v>521</v>
      </c>
      <c r="C130" s="20" t="s">
        <v>522</v>
      </c>
      <c r="D130" s="39">
        <f>'20170116'!E15</f>
        <v>10</v>
      </c>
      <c r="E130" s="6"/>
      <c r="F130" s="37"/>
      <c r="G130" s="6"/>
      <c r="H130" s="37">
        <v>63.8251888687004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>
      <c r="A131" s="21"/>
      <c r="B131" s="20" t="s">
        <v>523</v>
      </c>
      <c r="C131" s="20" t="s">
        <v>524</v>
      </c>
      <c r="D131" s="39">
        <f>'20170116'!E16</f>
        <v>0</v>
      </c>
      <c r="E131" s="6"/>
      <c r="F131" s="37"/>
      <c r="G131" s="6"/>
      <c r="H131" s="37">
        <v>0</v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>
      <c r="A132" s="21"/>
      <c r="B132" s="20" t="s">
        <v>525</v>
      </c>
      <c r="C132" s="20" t="s">
        <v>526</v>
      </c>
      <c r="D132" s="39">
        <f>'20170116'!E17</f>
        <v>0</v>
      </c>
      <c r="E132" s="6"/>
      <c r="F132" s="37"/>
      <c r="G132" s="6"/>
      <c r="H132" s="37">
        <v>0</v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>
      <c r="A133" s="21"/>
      <c r="B133" s="20" t="s">
        <v>527</v>
      </c>
      <c r="C133" s="20" t="s">
        <v>528</v>
      </c>
      <c r="D133" s="39">
        <f>'20170116'!E18</f>
        <v>4.5</v>
      </c>
      <c r="E133" s="6"/>
      <c r="F133" s="37"/>
      <c r="G133" s="6"/>
      <c r="H133" s="37">
        <v>61.7213349909152</v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>
      <c r="A134" s="21"/>
      <c r="B134" s="20" t="s">
        <v>529</v>
      </c>
      <c r="C134" s="20" t="s">
        <v>530</v>
      </c>
      <c r="D134" s="39">
        <f>'20170116'!E19</f>
        <v>10</v>
      </c>
      <c r="E134" s="6"/>
      <c r="F134" s="37"/>
      <c r="G134" s="6"/>
      <c r="H134" s="37">
        <v>63.8251888687004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>
      <c r="A135" s="21"/>
      <c r="B135" s="20" t="s">
        <v>531</v>
      </c>
      <c r="C135" s="20" t="s">
        <v>532</v>
      </c>
      <c r="D135" s="39">
        <f>'20170116'!E20</f>
        <v>9</v>
      </c>
      <c r="E135" s="6"/>
      <c r="F135" s="37"/>
      <c r="G135" s="6"/>
      <c r="H135" s="37">
        <v>63.4426699818304</v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>
      <c r="A136" s="21"/>
      <c r="B136" s="20" t="s">
        <v>533</v>
      </c>
      <c r="C136" s="20" t="s">
        <v>534</v>
      </c>
      <c r="D136" s="39">
        <f>'20170116'!E21</f>
        <v>63</v>
      </c>
      <c r="E136" s="6"/>
      <c r="F136" s="37"/>
      <c r="G136" s="6"/>
      <c r="H136" s="37">
        <v>84.0986898728125</v>
      </c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>
      <c r="A137" s="21"/>
      <c r="B137" s="20" t="s">
        <v>535</v>
      </c>
      <c r="C137" s="20" t="s">
        <v>536</v>
      </c>
      <c r="D137" s="39">
        <f>'20170116'!E22</f>
        <v>0</v>
      </c>
      <c r="E137" s="6"/>
      <c r="F137" s="37"/>
      <c r="G137" s="6"/>
      <c r="H137" s="37">
        <v>0</v>
      </c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>
      <c r="A138" s="21"/>
      <c r="B138" s="20" t="s">
        <v>537</v>
      </c>
      <c r="C138" s="20" t="s">
        <v>538</v>
      </c>
      <c r="D138" s="39">
        <f>'20170116'!E23</f>
        <v>13.5</v>
      </c>
      <c r="E138" s="6"/>
      <c r="F138" s="37"/>
      <c r="G138" s="6"/>
      <c r="H138" s="37">
        <v>65.1640049727455</v>
      </c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>
      <c r="A139" s="21"/>
      <c r="B139" s="20" t="s">
        <v>539</v>
      </c>
      <c r="C139" s="20" t="s">
        <v>540</v>
      </c>
      <c r="D139" s="39">
        <f>'20170116'!E24</f>
        <v>10.5</v>
      </c>
      <c r="E139" s="6"/>
      <c r="F139" s="37"/>
      <c r="G139" s="6"/>
      <c r="H139" s="37">
        <v>64.0164483121354</v>
      </c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>
      <c r="A140" s="21"/>
      <c r="B140" s="20" t="s">
        <v>541</v>
      </c>
      <c r="C140" s="20" t="s">
        <v>542</v>
      </c>
      <c r="D140" s="39">
        <f>'20170116'!E25</f>
        <v>0</v>
      </c>
      <c r="E140" s="6"/>
      <c r="F140" s="37"/>
      <c r="G140" s="6"/>
      <c r="H140" s="37">
        <v>0</v>
      </c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>
      <c r="A141" s="21">
        <v>20170117</v>
      </c>
      <c r="B141" s="20" t="s">
        <v>543</v>
      </c>
      <c r="C141" s="20" t="s">
        <v>544</v>
      </c>
      <c r="D141" s="39">
        <f>'20170117'!E4</f>
        <v>58</v>
      </c>
      <c r="E141" s="6">
        <f>SUM(D141:D163)</f>
        <v>187.5</v>
      </c>
      <c r="F141" s="37">
        <f>E141/23</f>
        <v>8.15217391304348</v>
      </c>
      <c r="G141" s="6"/>
      <c r="H141" s="37">
        <v>82.1860954384623</v>
      </c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>
      <c r="A142" s="21"/>
      <c r="B142" s="20" t="s">
        <v>545</v>
      </c>
      <c r="C142" s="20" t="s">
        <v>546</v>
      </c>
      <c r="D142" s="39">
        <f>'20170117'!E5</f>
        <v>11</v>
      </c>
      <c r="E142" s="6"/>
      <c r="F142" s="37"/>
      <c r="G142" s="6"/>
      <c r="H142" s="37">
        <v>64.2077077555704</v>
      </c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>
      <c r="A143" s="21"/>
      <c r="B143" s="20" t="s">
        <v>547</v>
      </c>
      <c r="C143" s="20" t="s">
        <v>548</v>
      </c>
      <c r="D143" s="39">
        <f>'20170117'!E6</f>
        <v>7</v>
      </c>
      <c r="E143" s="6"/>
      <c r="F143" s="37"/>
      <c r="G143" s="6"/>
      <c r="H143" s="37">
        <v>62.6776322080903</v>
      </c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>
      <c r="A144" s="21"/>
      <c r="B144" s="20" t="s">
        <v>549</v>
      </c>
      <c r="C144" s="20" t="s">
        <v>550</v>
      </c>
      <c r="D144" s="39">
        <f>'20170117'!E7</f>
        <v>17</v>
      </c>
      <c r="E144" s="6"/>
      <c r="F144" s="37"/>
      <c r="G144" s="6"/>
      <c r="H144" s="37">
        <v>66.5028210767907</v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>
      <c r="A145" s="21"/>
      <c r="B145" s="20" t="s">
        <v>551</v>
      </c>
      <c r="C145" s="20" t="s">
        <v>552</v>
      </c>
      <c r="D145" s="39">
        <f>'20170117'!E8</f>
        <v>3</v>
      </c>
      <c r="E145" s="6"/>
      <c r="F145" s="37"/>
      <c r="G145" s="6"/>
      <c r="H145" s="37">
        <v>61.1475566606101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>
      <c r="A146" s="21"/>
      <c r="B146" s="20" t="s">
        <v>553</v>
      </c>
      <c r="C146" s="20" t="s">
        <v>554</v>
      </c>
      <c r="D146" s="39">
        <f>'20170117'!E9</f>
        <v>7</v>
      </c>
      <c r="E146" s="6"/>
      <c r="F146" s="37"/>
      <c r="G146" s="6"/>
      <c r="H146" s="37">
        <v>62.6776322080903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>
      <c r="A147" s="21"/>
      <c r="B147" s="20" t="s">
        <v>555</v>
      </c>
      <c r="C147" s="20" t="s">
        <v>556</v>
      </c>
      <c r="D147" s="39">
        <f>'20170117'!E10</f>
        <v>4</v>
      </c>
      <c r="E147" s="6"/>
      <c r="F147" s="37"/>
      <c r="G147" s="6"/>
      <c r="H147" s="37">
        <v>61.5300755474802</v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>
      <c r="A148" s="21"/>
      <c r="B148" s="20" t="s">
        <v>557</v>
      </c>
      <c r="C148" s="20" t="s">
        <v>558</v>
      </c>
      <c r="D148" s="39">
        <f>'20170117'!E11</f>
        <v>4</v>
      </c>
      <c r="E148" s="6"/>
      <c r="F148" s="37"/>
      <c r="G148" s="6"/>
      <c r="H148" s="37">
        <v>61.5300755474802</v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>
      <c r="A149" s="21"/>
      <c r="B149" s="20" t="s">
        <v>559</v>
      </c>
      <c r="C149" s="20" t="s">
        <v>560</v>
      </c>
      <c r="D149" s="39">
        <f>'20170117'!E12</f>
        <v>0</v>
      </c>
      <c r="E149" s="6"/>
      <c r="F149" s="37"/>
      <c r="G149" s="6"/>
      <c r="H149" s="37">
        <v>0</v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>
      <c r="A150" s="21"/>
      <c r="B150" s="20" t="s">
        <v>561</v>
      </c>
      <c r="C150" s="20" t="s">
        <v>562</v>
      </c>
      <c r="D150" s="39">
        <f>'20170117'!E13</f>
        <v>52</v>
      </c>
      <c r="E150" s="6"/>
      <c r="F150" s="37"/>
      <c r="G150" s="6"/>
      <c r="H150" s="37">
        <v>79.890982117242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>
      <c r="A151" s="21"/>
      <c r="B151" s="20" t="s">
        <v>563</v>
      </c>
      <c r="C151" s="20" t="s">
        <v>564</v>
      </c>
      <c r="D151" s="39">
        <f>'20170117'!E14</f>
        <v>6</v>
      </c>
      <c r="E151" s="6"/>
      <c r="F151" s="37"/>
      <c r="G151" s="6"/>
      <c r="H151" s="37">
        <v>62.2951133212202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>
      <c r="A152" s="21"/>
      <c r="B152" s="20" t="s">
        <v>565</v>
      </c>
      <c r="C152" s="20" t="s">
        <v>566</v>
      </c>
      <c r="D152" s="39">
        <f>'20170117'!E15</f>
        <v>0</v>
      </c>
      <c r="E152" s="6"/>
      <c r="F152" s="37"/>
      <c r="G152" s="6"/>
      <c r="H152" s="37">
        <v>0</v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>
      <c r="A153" s="21"/>
      <c r="B153" s="20" t="s">
        <v>567</v>
      </c>
      <c r="C153" s="20" t="s">
        <v>171</v>
      </c>
      <c r="D153" s="39">
        <f>'20170117'!E16</f>
        <v>0</v>
      </c>
      <c r="E153" s="6"/>
      <c r="F153" s="37"/>
      <c r="G153" s="6"/>
      <c r="H153" s="37">
        <v>0</v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>
      <c r="A154" s="21"/>
      <c r="B154" s="20" t="s">
        <v>568</v>
      </c>
      <c r="C154" s="20" t="s">
        <v>569</v>
      </c>
      <c r="D154" s="39">
        <f>'20170117'!E17</f>
        <v>0</v>
      </c>
      <c r="E154" s="6"/>
      <c r="F154" s="37"/>
      <c r="G154" s="6"/>
      <c r="H154" s="37">
        <v>0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>
      <c r="A155" s="21"/>
      <c r="B155" s="20" t="s">
        <v>570</v>
      </c>
      <c r="C155" s="20" t="s">
        <v>571</v>
      </c>
      <c r="D155" s="39">
        <f>'20170117'!E18</f>
        <v>12.5</v>
      </c>
      <c r="E155" s="6"/>
      <c r="F155" s="37"/>
      <c r="G155" s="6"/>
      <c r="H155" s="37">
        <v>64.7814860858755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>
      <c r="A156" s="21"/>
      <c r="B156" s="20" t="s">
        <v>572</v>
      </c>
      <c r="C156" s="20" t="s">
        <v>573</v>
      </c>
      <c r="D156" s="39">
        <f>'20170117'!E19</f>
        <v>0</v>
      </c>
      <c r="E156" s="6"/>
      <c r="F156" s="37"/>
      <c r="G156" s="6"/>
      <c r="H156" s="37">
        <v>0</v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>
      <c r="A157" s="21"/>
      <c r="B157" s="20" t="s">
        <v>574</v>
      </c>
      <c r="C157" s="20" t="s">
        <v>575</v>
      </c>
      <c r="D157" s="39">
        <f>'20170117'!E20</f>
        <v>0</v>
      </c>
      <c r="E157" s="6"/>
      <c r="F157" s="37"/>
      <c r="G157" s="6"/>
      <c r="H157" s="37">
        <v>0</v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>
      <c r="A158" s="21"/>
      <c r="B158" s="20" t="s">
        <v>576</v>
      </c>
      <c r="C158" s="20" t="s">
        <v>577</v>
      </c>
      <c r="D158" s="39">
        <f>'20170117'!E21</f>
        <v>0</v>
      </c>
      <c r="E158" s="6"/>
      <c r="F158" s="37"/>
      <c r="G158" s="6"/>
      <c r="H158" s="37">
        <v>0</v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>
      <c r="A159" s="21"/>
      <c r="B159" s="20" t="s">
        <v>578</v>
      </c>
      <c r="C159" s="20" t="s">
        <v>579</v>
      </c>
      <c r="D159" s="39">
        <f>'20170117'!E22</f>
        <v>2</v>
      </c>
      <c r="E159" s="6"/>
      <c r="F159" s="37"/>
      <c r="G159" s="6"/>
      <c r="H159" s="37">
        <v>60.7650377737401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>
      <c r="A160" s="21"/>
      <c r="B160" s="20" t="s">
        <v>580</v>
      </c>
      <c r="C160" s="20" t="s">
        <v>581</v>
      </c>
      <c r="D160" s="39">
        <f>'20170117'!E23</f>
        <v>0</v>
      </c>
      <c r="E160" s="6"/>
      <c r="F160" s="37"/>
      <c r="G160" s="6"/>
      <c r="H160" s="37">
        <v>0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>
      <c r="A161" s="21"/>
      <c r="B161" s="20" t="s">
        <v>582</v>
      </c>
      <c r="C161" s="20" t="s">
        <v>583</v>
      </c>
      <c r="D161" s="39">
        <f>'20170117'!E24</f>
        <v>0</v>
      </c>
      <c r="E161" s="6"/>
      <c r="F161" s="37"/>
      <c r="G161" s="6"/>
      <c r="H161" s="37">
        <v>0</v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>
      <c r="A162" s="21"/>
      <c r="B162" s="20" t="s">
        <v>584</v>
      </c>
      <c r="C162" s="20" t="s">
        <v>585</v>
      </c>
      <c r="D162" s="39">
        <f>'20170117'!E25</f>
        <v>0</v>
      </c>
      <c r="E162" s="6"/>
      <c r="F162" s="37"/>
      <c r="G162" s="6"/>
      <c r="H162" s="37">
        <v>0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>
      <c r="A163" s="21"/>
      <c r="B163" s="20" t="s">
        <v>586</v>
      </c>
      <c r="C163" s="20" t="s">
        <v>587</v>
      </c>
      <c r="D163" s="39">
        <f>'20170117'!E26</f>
        <v>4</v>
      </c>
      <c r="E163" s="6"/>
      <c r="F163" s="37"/>
      <c r="G163" s="6"/>
      <c r="H163" s="37">
        <v>61.5300755474802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>
      <c r="A164" s="21">
        <v>20170118</v>
      </c>
      <c r="B164" s="20" t="s">
        <v>588</v>
      </c>
      <c r="C164" s="20" t="s">
        <v>589</v>
      </c>
      <c r="D164" s="39">
        <f>'20170118'!E4</f>
        <v>2</v>
      </c>
      <c r="E164" s="6">
        <f>SUM(D164:D189)</f>
        <v>269.5</v>
      </c>
      <c r="F164" s="37">
        <f>E164/26</f>
        <v>10.3653846153846</v>
      </c>
      <c r="G164" s="6"/>
      <c r="H164" s="37">
        <v>60.7650377737401</v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>
      <c r="A165" s="21"/>
      <c r="B165" s="20" t="s">
        <v>590</v>
      </c>
      <c r="C165" s="20" t="s">
        <v>591</v>
      </c>
      <c r="D165" s="39">
        <f>'20170118'!E5</f>
        <v>6</v>
      </c>
      <c r="E165" s="6"/>
      <c r="F165" s="37"/>
      <c r="G165" s="6"/>
      <c r="H165" s="37">
        <v>62.2951133212202</v>
      </c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>
      <c r="A166" s="21"/>
      <c r="B166" s="20" t="s">
        <v>592</v>
      </c>
      <c r="C166" s="20" t="s">
        <v>593</v>
      </c>
      <c r="D166" s="39">
        <f>'20170118'!E6</f>
        <v>2</v>
      </c>
      <c r="E166" s="6"/>
      <c r="F166" s="37"/>
      <c r="G166" s="6"/>
      <c r="H166" s="37">
        <v>60.7650377737401</v>
      </c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>
      <c r="A167" s="21"/>
      <c r="B167" s="20" t="s">
        <v>594</v>
      </c>
      <c r="C167" s="20" t="s">
        <v>595</v>
      </c>
      <c r="D167" s="39">
        <f>'20170118'!E7</f>
        <v>10</v>
      </c>
      <c r="E167" s="6"/>
      <c r="F167" s="37"/>
      <c r="G167" s="6"/>
      <c r="H167" s="37">
        <v>63.8251888687004</v>
      </c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>
      <c r="A168" s="21"/>
      <c r="B168" s="20" t="s">
        <v>596</v>
      </c>
      <c r="C168" s="20" t="s">
        <v>597</v>
      </c>
      <c r="D168" s="39">
        <f>'20170118'!E8</f>
        <v>2</v>
      </c>
      <c r="E168" s="6"/>
      <c r="F168" s="37"/>
      <c r="G168" s="6"/>
      <c r="H168" s="37">
        <v>60.7650377737401</v>
      </c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>
      <c r="A169" s="21"/>
      <c r="B169" s="20" t="s">
        <v>598</v>
      </c>
      <c r="C169" s="20" t="s">
        <v>599</v>
      </c>
      <c r="D169" s="39">
        <f>'20170118'!E9</f>
        <v>2</v>
      </c>
      <c r="E169" s="6"/>
      <c r="F169" s="37"/>
      <c r="G169" s="6"/>
      <c r="H169" s="37">
        <v>60.7650377737401</v>
      </c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>
      <c r="A170" s="21"/>
      <c r="B170" s="20" t="s">
        <v>600</v>
      </c>
      <c r="C170" s="20" t="s">
        <v>601</v>
      </c>
      <c r="D170" s="39">
        <f>'20170118'!E10</f>
        <v>2</v>
      </c>
      <c r="E170" s="6"/>
      <c r="F170" s="37"/>
      <c r="G170" s="6"/>
      <c r="H170" s="37">
        <v>60.7650377737401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>
      <c r="A171" s="21"/>
      <c r="B171" s="20" t="s">
        <v>602</v>
      </c>
      <c r="C171" s="20" t="s">
        <v>603</v>
      </c>
      <c r="D171" s="39">
        <f>'20170118'!E11</f>
        <v>2</v>
      </c>
      <c r="E171" s="6"/>
      <c r="F171" s="37"/>
      <c r="G171" s="6"/>
      <c r="H171" s="37">
        <v>60.7650377737401</v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>
      <c r="A172" s="21"/>
      <c r="B172" s="20" t="s">
        <v>604</v>
      </c>
      <c r="C172" s="20" t="s">
        <v>605</v>
      </c>
      <c r="D172" s="39">
        <f>'20170118'!E12</f>
        <v>2</v>
      </c>
      <c r="E172" s="6"/>
      <c r="F172" s="37"/>
      <c r="G172" s="6"/>
      <c r="H172" s="37">
        <v>60.7650377737401</v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>
      <c r="A173" s="21"/>
      <c r="B173" s="20" t="s">
        <v>606</v>
      </c>
      <c r="C173" s="20" t="s">
        <v>607</v>
      </c>
      <c r="D173" s="39">
        <f>'20170118'!E13</f>
        <v>66.5</v>
      </c>
      <c r="E173" s="6"/>
      <c r="F173" s="37"/>
      <c r="G173" s="6"/>
      <c r="H173" s="37">
        <v>85.4375059768576</v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>
      <c r="A174" s="21"/>
      <c r="B174" s="20" t="s">
        <v>608</v>
      </c>
      <c r="C174" s="20" t="s">
        <v>609</v>
      </c>
      <c r="D174" s="39">
        <f>'20170118'!E14</f>
        <v>2</v>
      </c>
      <c r="E174" s="6"/>
      <c r="F174" s="37"/>
      <c r="G174" s="6"/>
      <c r="H174" s="37">
        <v>60.7650377737401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>
      <c r="A175" s="21"/>
      <c r="B175" s="20" t="s">
        <v>610</v>
      </c>
      <c r="C175" s="20" t="s">
        <v>611</v>
      </c>
      <c r="D175" s="39">
        <f>'20170118'!E15</f>
        <v>2</v>
      </c>
      <c r="E175" s="6"/>
      <c r="F175" s="37"/>
      <c r="G175" s="6"/>
      <c r="H175" s="37">
        <v>60.7650377737401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>
      <c r="A176" s="21"/>
      <c r="B176" s="20" t="s">
        <v>612</v>
      </c>
      <c r="C176" s="20" t="s">
        <v>613</v>
      </c>
      <c r="D176" s="39">
        <f>'20170118'!E16</f>
        <v>68</v>
      </c>
      <c r="E176" s="6"/>
      <c r="F176" s="37"/>
      <c r="G176" s="6"/>
      <c r="H176" s="37">
        <v>86.0112843071627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>
      <c r="A177" s="21"/>
      <c r="B177" s="20" t="s">
        <v>614</v>
      </c>
      <c r="C177" s="20" t="s">
        <v>615</v>
      </c>
      <c r="D177" s="39">
        <f>'20170118'!E17</f>
        <v>2</v>
      </c>
      <c r="E177" s="6"/>
      <c r="F177" s="37"/>
      <c r="G177" s="6"/>
      <c r="H177" s="37">
        <v>60.7650377737401</v>
      </c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>
      <c r="A178" s="21"/>
      <c r="B178" s="20" t="s">
        <v>616</v>
      </c>
      <c r="C178" s="20" t="s">
        <v>617</v>
      </c>
      <c r="D178" s="39">
        <f>'20170118'!E18</f>
        <v>2</v>
      </c>
      <c r="E178" s="6"/>
      <c r="F178" s="37"/>
      <c r="G178" s="6"/>
      <c r="H178" s="37">
        <v>60.7650377737401</v>
      </c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>
      <c r="A179" s="21"/>
      <c r="B179" s="20" t="s">
        <v>618</v>
      </c>
      <c r="C179" s="20" t="s">
        <v>619</v>
      </c>
      <c r="D179" s="39">
        <f>'20170118'!E19</f>
        <v>2</v>
      </c>
      <c r="E179" s="6"/>
      <c r="F179" s="37"/>
      <c r="G179" s="6"/>
      <c r="H179" s="37">
        <v>60.7650377737401</v>
      </c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>
      <c r="A180" s="21"/>
      <c r="B180" s="20" t="s">
        <v>620</v>
      </c>
      <c r="C180" s="20" t="s">
        <v>621</v>
      </c>
      <c r="D180" s="39">
        <f>'20170118'!E20</f>
        <v>0</v>
      </c>
      <c r="E180" s="6"/>
      <c r="F180" s="37"/>
      <c r="G180" s="6"/>
      <c r="H180" s="37">
        <v>0</v>
      </c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>
      <c r="A181" s="21"/>
      <c r="B181" s="20" t="s">
        <v>622</v>
      </c>
      <c r="C181" s="20" t="s">
        <v>623</v>
      </c>
      <c r="D181" s="39">
        <f>'20170118'!E21</f>
        <v>46</v>
      </c>
      <c r="E181" s="6"/>
      <c r="F181" s="37"/>
      <c r="G181" s="6"/>
      <c r="H181" s="37">
        <v>77.5958687960218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>
      <c r="A182" s="21"/>
      <c r="B182" s="20" t="s">
        <v>624</v>
      </c>
      <c r="C182" s="20" t="s">
        <v>625</v>
      </c>
      <c r="D182" s="39">
        <f>'20170118'!E22</f>
        <v>2</v>
      </c>
      <c r="E182" s="6"/>
      <c r="F182" s="37"/>
      <c r="G182" s="6"/>
      <c r="H182" s="37">
        <v>60.7650377737401</v>
      </c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>
      <c r="A183" s="21"/>
      <c r="B183" s="20" t="s">
        <v>626</v>
      </c>
      <c r="C183" s="20" t="s">
        <v>627</v>
      </c>
      <c r="D183" s="39">
        <f>'20170118'!E23</f>
        <v>0</v>
      </c>
      <c r="E183" s="6"/>
      <c r="F183" s="37"/>
      <c r="G183" s="6"/>
      <c r="H183" s="37">
        <v>0</v>
      </c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>
      <c r="A184" s="21"/>
      <c r="B184" s="20" t="s">
        <v>628</v>
      </c>
      <c r="C184" s="20" t="s">
        <v>629</v>
      </c>
      <c r="D184" s="39">
        <f>'20170118'!E24</f>
        <v>0</v>
      </c>
      <c r="E184" s="6"/>
      <c r="F184" s="37"/>
      <c r="G184" s="6"/>
      <c r="H184" s="37">
        <v>0</v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>
      <c r="A185" s="21"/>
      <c r="B185" s="20" t="s">
        <v>630</v>
      </c>
      <c r="C185" s="20" t="s">
        <v>631</v>
      </c>
      <c r="D185" s="39">
        <f>'20170118'!E25</f>
        <v>2</v>
      </c>
      <c r="E185" s="6"/>
      <c r="F185" s="37"/>
      <c r="G185" s="6"/>
      <c r="H185" s="37">
        <v>60.7650377737401</v>
      </c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>
      <c r="A186" s="21"/>
      <c r="B186" s="20" t="s">
        <v>632</v>
      </c>
      <c r="C186" s="20" t="s">
        <v>633</v>
      </c>
      <c r="D186" s="39">
        <f>'20170118'!E26</f>
        <v>2</v>
      </c>
      <c r="E186" s="6"/>
      <c r="F186" s="37"/>
      <c r="G186" s="6"/>
      <c r="H186" s="37">
        <v>60.7650377737401</v>
      </c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>
      <c r="A187" s="21"/>
      <c r="B187" s="20" t="s">
        <v>634</v>
      </c>
      <c r="C187" s="20" t="s">
        <v>635</v>
      </c>
      <c r="D187" s="39">
        <f>'20170118'!E27</f>
        <v>2</v>
      </c>
      <c r="E187" s="6"/>
      <c r="F187" s="37"/>
      <c r="G187" s="6"/>
      <c r="H187" s="37">
        <v>60.7650377737401</v>
      </c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>
      <c r="A188" s="21"/>
      <c r="B188" s="20" t="s">
        <v>636</v>
      </c>
      <c r="C188" s="20" t="s">
        <v>637</v>
      </c>
      <c r="D188" s="39">
        <f>'20170118'!E28</f>
        <v>35</v>
      </c>
      <c r="E188" s="6"/>
      <c r="F188" s="37"/>
      <c r="G188" s="6"/>
      <c r="H188" s="37">
        <v>73.3881610404514</v>
      </c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>
      <c r="A189" s="21"/>
      <c r="B189" s="20" t="s">
        <v>638</v>
      </c>
      <c r="C189" s="20" t="s">
        <v>639</v>
      </c>
      <c r="D189" s="39">
        <f>'20170118'!E29</f>
        <v>6</v>
      </c>
      <c r="E189" s="6"/>
      <c r="F189" s="37"/>
      <c r="G189" s="6"/>
      <c r="H189" s="37">
        <v>62.2951133212202</v>
      </c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>
      <c r="A190" s="21">
        <v>20170119</v>
      </c>
      <c r="B190" s="20" t="s">
        <v>640</v>
      </c>
      <c r="C190" s="20" t="s">
        <v>641</v>
      </c>
      <c r="D190" s="39">
        <f>'20170119'!E4</f>
        <v>58</v>
      </c>
      <c r="E190" s="6">
        <f>SUM(D190:D215)</f>
        <v>777</v>
      </c>
      <c r="F190" s="37">
        <f>E190/26</f>
        <v>29.8846153846154</v>
      </c>
      <c r="G190" s="6"/>
      <c r="H190" s="37">
        <v>82.1860954384623</v>
      </c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>
      <c r="A191" s="21"/>
      <c r="B191" s="20" t="s">
        <v>642</v>
      </c>
      <c r="C191" s="20" t="s">
        <v>643</v>
      </c>
      <c r="D191" s="39">
        <f>'20170119'!E5</f>
        <v>66</v>
      </c>
      <c r="E191" s="6"/>
      <c r="F191" s="37"/>
      <c r="G191" s="6"/>
      <c r="H191" s="37">
        <v>85.2462465334226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>
      <c r="A192" s="21"/>
      <c r="B192" s="20" t="s">
        <v>644</v>
      </c>
      <c r="C192" s="20" t="s">
        <v>645</v>
      </c>
      <c r="D192" s="39">
        <f>'20170119'!E6</f>
        <v>53</v>
      </c>
      <c r="E192" s="6"/>
      <c r="F192" s="37"/>
      <c r="G192" s="6"/>
      <c r="H192" s="37">
        <v>80.2735010041121</v>
      </c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>
      <c r="A193" s="21"/>
      <c r="B193" s="20" t="s">
        <v>646</v>
      </c>
      <c r="C193" s="20" t="s">
        <v>647</v>
      </c>
      <c r="D193" s="39">
        <f>'20170119'!E7</f>
        <v>6</v>
      </c>
      <c r="E193" s="6"/>
      <c r="F193" s="37"/>
      <c r="G193" s="6"/>
      <c r="H193" s="37">
        <v>62.2951133212202</v>
      </c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>
      <c r="A194" s="21"/>
      <c r="B194" s="20" t="s">
        <v>648</v>
      </c>
      <c r="C194" s="20" t="s">
        <v>649</v>
      </c>
      <c r="D194" s="39">
        <f>'20170119'!E8</f>
        <v>106</v>
      </c>
      <c r="E194" s="6"/>
      <c r="F194" s="37"/>
      <c r="G194" s="6"/>
      <c r="H194" s="37">
        <v>100</v>
      </c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>
      <c r="A195" s="21"/>
      <c r="B195" s="20" t="s">
        <v>650</v>
      </c>
      <c r="C195" s="20" t="s">
        <v>651</v>
      </c>
      <c r="D195" s="39">
        <f>'20170119'!E9</f>
        <v>46</v>
      </c>
      <c r="E195" s="6"/>
      <c r="F195" s="37"/>
      <c r="G195" s="6"/>
      <c r="H195" s="37">
        <v>77.5958687960218</v>
      </c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>
      <c r="A196" s="21"/>
      <c r="B196" s="20" t="s">
        <v>652</v>
      </c>
      <c r="C196" s="20" t="s">
        <v>653</v>
      </c>
      <c r="D196" s="39">
        <f>'20170119'!E10</f>
        <v>50</v>
      </c>
      <c r="E196" s="6"/>
      <c r="F196" s="37"/>
      <c r="G196" s="6"/>
      <c r="H196" s="37">
        <v>79.125944343502</v>
      </c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>
      <c r="A197" s="21"/>
      <c r="B197" s="20" t="s">
        <v>654</v>
      </c>
      <c r="C197" s="20" t="s">
        <v>655</v>
      </c>
      <c r="D197" s="39">
        <f>'20170119'!E11</f>
        <v>33</v>
      </c>
      <c r="E197" s="6"/>
      <c r="F197" s="37"/>
      <c r="G197" s="6"/>
      <c r="H197" s="37">
        <v>72.6231232667113</v>
      </c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>
      <c r="A198" s="21"/>
      <c r="B198" s="20" t="s">
        <v>656</v>
      </c>
      <c r="C198" s="20" t="s">
        <v>657</v>
      </c>
      <c r="D198" s="39">
        <f>'20170119'!E12</f>
        <v>14</v>
      </c>
      <c r="E198" s="6"/>
      <c r="F198" s="37"/>
      <c r="G198" s="6"/>
      <c r="H198" s="37">
        <v>65.3552644161805</v>
      </c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>
      <c r="A199" s="21"/>
      <c r="B199" s="20" t="s">
        <v>658</v>
      </c>
      <c r="C199" s="20" t="s">
        <v>659</v>
      </c>
      <c r="D199" s="39">
        <f>'20170119'!E13</f>
        <v>14</v>
      </c>
      <c r="E199" s="6"/>
      <c r="F199" s="37"/>
      <c r="G199" s="6"/>
      <c r="H199" s="37">
        <v>65.3552644161805</v>
      </c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>
      <c r="A200" s="21"/>
      <c r="B200" s="20" t="s">
        <v>660</v>
      </c>
      <c r="C200" s="20" t="s">
        <v>661</v>
      </c>
      <c r="D200" s="39">
        <f>'20170119'!E14</f>
        <v>93</v>
      </c>
      <c r="E200" s="6"/>
      <c r="F200" s="37"/>
      <c r="G200" s="6"/>
      <c r="H200" s="37">
        <v>95.5742564789136</v>
      </c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>
      <c r="A201" s="21"/>
      <c r="B201" s="20" t="s">
        <v>662</v>
      </c>
      <c r="C201" s="20" t="s">
        <v>663</v>
      </c>
      <c r="D201" s="39">
        <f>'20170119'!E15</f>
        <v>21</v>
      </c>
      <c r="E201" s="6"/>
      <c r="F201" s="37"/>
      <c r="G201" s="6"/>
      <c r="H201" s="37">
        <v>68.0328966242708</v>
      </c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>
      <c r="A202" s="21"/>
      <c r="B202" s="20" t="s">
        <v>664</v>
      </c>
      <c r="C202" s="20" t="s">
        <v>665</v>
      </c>
      <c r="D202" s="39">
        <f>'20170119'!E16</f>
        <v>2</v>
      </c>
      <c r="E202" s="6"/>
      <c r="F202" s="37"/>
      <c r="G202" s="6"/>
      <c r="H202" s="37">
        <v>60.7650377737401</v>
      </c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>
      <c r="A203" s="21"/>
      <c r="B203" s="20" t="s">
        <v>666</v>
      </c>
      <c r="C203" s="20" t="s">
        <v>667</v>
      </c>
      <c r="D203" s="39">
        <f>'20170119'!E17</f>
        <v>2</v>
      </c>
      <c r="E203" s="6"/>
      <c r="F203" s="37"/>
      <c r="G203" s="6"/>
      <c r="H203" s="37">
        <v>60.7650377737401</v>
      </c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>
      <c r="A204" s="21"/>
      <c r="B204" s="20" t="s">
        <v>668</v>
      </c>
      <c r="C204" s="20" t="s">
        <v>204</v>
      </c>
      <c r="D204" s="39">
        <f>'20170119'!E18</f>
        <v>2</v>
      </c>
      <c r="E204" s="6"/>
      <c r="F204" s="37"/>
      <c r="G204" s="6"/>
      <c r="H204" s="37">
        <v>60.7650377737401</v>
      </c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>
      <c r="A205" s="21"/>
      <c r="B205" s="20" t="s">
        <v>669</v>
      </c>
      <c r="C205" s="20" t="s">
        <v>670</v>
      </c>
      <c r="D205" s="39">
        <f>'20170119'!E19</f>
        <v>14</v>
      </c>
      <c r="E205" s="6"/>
      <c r="F205" s="37"/>
      <c r="G205" s="6"/>
      <c r="H205" s="37">
        <v>65.3552644161805</v>
      </c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>
      <c r="A206" s="21"/>
      <c r="B206" s="20" t="s">
        <v>671</v>
      </c>
      <c r="C206" s="20" t="s">
        <v>672</v>
      </c>
      <c r="D206" s="39">
        <f>'20170119'!E20</f>
        <v>27</v>
      </c>
      <c r="E206" s="6"/>
      <c r="F206" s="37"/>
      <c r="G206" s="6"/>
      <c r="H206" s="37">
        <v>70.3280099454911</v>
      </c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>
      <c r="A207" s="21"/>
      <c r="B207" s="20" t="s">
        <v>673</v>
      </c>
      <c r="C207" s="20" t="s">
        <v>674</v>
      </c>
      <c r="D207" s="39">
        <f>'20170119'!E21</f>
        <v>46</v>
      </c>
      <c r="E207" s="6"/>
      <c r="F207" s="37"/>
      <c r="G207" s="6"/>
      <c r="H207" s="37">
        <v>77.5958687960218</v>
      </c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>
      <c r="A208" s="21"/>
      <c r="B208" s="20" t="s">
        <v>675</v>
      </c>
      <c r="C208" s="20" t="s">
        <v>676</v>
      </c>
      <c r="D208" s="39">
        <f>'20170119'!E22</f>
        <v>2</v>
      </c>
      <c r="E208" s="6"/>
      <c r="F208" s="37"/>
      <c r="G208" s="6"/>
      <c r="H208" s="37">
        <v>60.7650377737401</v>
      </c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>
      <c r="A209" s="21"/>
      <c r="B209" s="20" t="s">
        <v>677</v>
      </c>
      <c r="C209" s="20" t="s">
        <v>678</v>
      </c>
      <c r="D209" s="39">
        <f>'20170119'!E23</f>
        <v>0</v>
      </c>
      <c r="E209" s="6"/>
      <c r="F209" s="37"/>
      <c r="G209" s="6"/>
      <c r="H209" s="37">
        <v>0</v>
      </c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>
      <c r="A210" s="21"/>
      <c r="B210" s="20" t="s">
        <v>679</v>
      </c>
      <c r="C210" s="20" t="s">
        <v>680</v>
      </c>
      <c r="D210" s="39">
        <f>'20170119'!E24</f>
        <v>2</v>
      </c>
      <c r="E210" s="6"/>
      <c r="F210" s="37"/>
      <c r="G210" s="6"/>
      <c r="H210" s="37">
        <v>60.7650377737401</v>
      </c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>
      <c r="A211" s="21"/>
      <c r="B211" s="20" t="s">
        <v>681</v>
      </c>
      <c r="C211" s="20" t="s">
        <v>682</v>
      </c>
      <c r="D211" s="39">
        <f>'20170119'!E25</f>
        <v>19</v>
      </c>
      <c r="E211" s="6"/>
      <c r="F211" s="37"/>
      <c r="G211" s="6"/>
      <c r="H211" s="37">
        <v>67.2678588505307</v>
      </c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>
      <c r="A212" s="21"/>
      <c r="B212" s="20" t="s">
        <v>683</v>
      </c>
      <c r="C212" s="20" t="s">
        <v>684</v>
      </c>
      <c r="D212" s="39">
        <f>'20170119'!E26</f>
        <v>14</v>
      </c>
      <c r="E212" s="6"/>
      <c r="F212" s="37"/>
      <c r="G212" s="6"/>
      <c r="H212" s="37">
        <v>65.3552644161805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>
      <c r="A213" s="21"/>
      <c r="B213" s="20" t="s">
        <v>685</v>
      </c>
      <c r="C213" s="20" t="s">
        <v>686</v>
      </c>
      <c r="D213" s="39">
        <f>'20170119'!E27</f>
        <v>66</v>
      </c>
      <c r="E213" s="6"/>
      <c r="F213" s="37"/>
      <c r="G213" s="6"/>
      <c r="H213" s="37">
        <v>85.2462465334226</v>
      </c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>
      <c r="A214" s="21"/>
      <c r="B214" s="20" t="s">
        <v>687</v>
      </c>
      <c r="C214" s="20" t="s">
        <v>688</v>
      </c>
      <c r="D214" s="39">
        <f>'20170119'!E28</f>
        <v>21</v>
      </c>
      <c r="E214" s="6"/>
      <c r="F214" s="37"/>
      <c r="G214" s="6"/>
      <c r="H214" s="37">
        <v>68.0328966242708</v>
      </c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>
      <c r="A215" s="21"/>
      <c r="B215" s="20" t="s">
        <v>689</v>
      </c>
      <c r="C215" s="20" t="s">
        <v>173</v>
      </c>
      <c r="D215" s="39">
        <f>'20170119'!E29</f>
        <v>0</v>
      </c>
      <c r="E215" s="6"/>
      <c r="F215" s="37"/>
      <c r="G215" s="6"/>
      <c r="H215" s="37">
        <v>0</v>
      </c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>
      <c r="A216" s="21">
        <v>20170121</v>
      </c>
      <c r="B216" s="21">
        <v>2017012102</v>
      </c>
      <c r="C216" s="21" t="s">
        <v>690</v>
      </c>
      <c r="D216" s="39">
        <f>'20170121'!E4</f>
        <v>0</v>
      </c>
      <c r="E216" s="6">
        <f>SUM(D216:D242)</f>
        <v>157.5</v>
      </c>
      <c r="F216" s="37">
        <f>E216/27</f>
        <v>5.83333333333333</v>
      </c>
      <c r="G216" s="6"/>
      <c r="H216" s="37">
        <v>0</v>
      </c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>
      <c r="A217" s="21"/>
      <c r="B217" s="21">
        <v>2017012103</v>
      </c>
      <c r="C217" s="21" t="s">
        <v>691</v>
      </c>
      <c r="D217" s="39">
        <f>'20170121'!E5</f>
        <v>0</v>
      </c>
      <c r="E217" s="6"/>
      <c r="F217" s="37"/>
      <c r="G217" s="6"/>
      <c r="H217" s="37">
        <v>0</v>
      </c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>
      <c r="A218" s="21"/>
      <c r="B218" s="21">
        <v>2017012104</v>
      </c>
      <c r="C218" s="21" t="s">
        <v>692</v>
      </c>
      <c r="D218" s="39">
        <f>'20170121'!E6</f>
        <v>0</v>
      </c>
      <c r="E218" s="6"/>
      <c r="F218" s="37"/>
      <c r="G218" s="6"/>
      <c r="H218" s="37">
        <v>0</v>
      </c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>
      <c r="A219" s="21"/>
      <c r="B219" s="21">
        <v>2017012105</v>
      </c>
      <c r="C219" s="21" t="s">
        <v>693</v>
      </c>
      <c r="D219" s="39">
        <f>'20170121'!E7</f>
        <v>0</v>
      </c>
      <c r="E219" s="6"/>
      <c r="F219" s="37"/>
      <c r="G219" s="6"/>
      <c r="H219" s="37">
        <v>0</v>
      </c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>
      <c r="A220" s="21"/>
      <c r="B220" s="21">
        <v>2017012106</v>
      </c>
      <c r="C220" s="21" t="s">
        <v>694</v>
      </c>
      <c r="D220" s="39">
        <f>'20170121'!E8</f>
        <v>12</v>
      </c>
      <c r="E220" s="6"/>
      <c r="F220" s="37"/>
      <c r="G220" s="6"/>
      <c r="H220" s="37">
        <v>64.5902266424405</v>
      </c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>
      <c r="A221" s="21"/>
      <c r="B221" s="21">
        <v>2017012107</v>
      </c>
      <c r="C221" s="21" t="s">
        <v>695</v>
      </c>
      <c r="D221" s="39">
        <f>'20170121'!E9</f>
        <v>0</v>
      </c>
      <c r="E221" s="6"/>
      <c r="F221" s="37"/>
      <c r="G221" s="6"/>
      <c r="H221" s="37">
        <v>0</v>
      </c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>
      <c r="A222" s="21"/>
      <c r="B222" s="21">
        <v>2017012108</v>
      </c>
      <c r="C222" s="21" t="s">
        <v>696</v>
      </c>
      <c r="D222" s="39">
        <f>'20170121'!E10</f>
        <v>0</v>
      </c>
      <c r="E222" s="6"/>
      <c r="F222" s="37"/>
      <c r="G222" s="6"/>
      <c r="H222" s="37">
        <v>0</v>
      </c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>
      <c r="A223" s="21"/>
      <c r="B223" s="21">
        <v>2017012109</v>
      </c>
      <c r="C223" s="21" t="s">
        <v>697</v>
      </c>
      <c r="D223" s="39">
        <f>'20170121'!E11</f>
        <v>3</v>
      </c>
      <c r="E223" s="6"/>
      <c r="F223" s="37"/>
      <c r="G223" s="6"/>
      <c r="H223" s="37">
        <v>61.1475566606101</v>
      </c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>
      <c r="A224" s="21"/>
      <c r="B224" s="21">
        <v>2017012110</v>
      </c>
      <c r="C224" s="21" t="s">
        <v>698</v>
      </c>
      <c r="D224" s="39">
        <f>'20170121'!E12</f>
        <v>44</v>
      </c>
      <c r="E224" s="6"/>
      <c r="F224" s="37"/>
      <c r="G224" s="6"/>
      <c r="H224" s="37">
        <v>76.8308310222817</v>
      </c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>
      <c r="A225" s="21"/>
      <c r="B225" s="21">
        <v>2017012112</v>
      </c>
      <c r="C225" s="21" t="s">
        <v>699</v>
      </c>
      <c r="D225" s="39">
        <f>'20170121'!E13</f>
        <v>0</v>
      </c>
      <c r="E225" s="6"/>
      <c r="F225" s="37"/>
      <c r="G225" s="6"/>
      <c r="H225" s="37">
        <v>0</v>
      </c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>
      <c r="A226" s="21"/>
      <c r="B226" s="21">
        <v>2017012113</v>
      </c>
      <c r="C226" s="21" t="s">
        <v>700</v>
      </c>
      <c r="D226" s="39">
        <f>'20170121'!E14</f>
        <v>0</v>
      </c>
      <c r="E226" s="6"/>
      <c r="F226" s="37"/>
      <c r="G226" s="6"/>
      <c r="H226" s="37">
        <v>0</v>
      </c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>
      <c r="A227" s="21"/>
      <c r="B227" s="21">
        <v>2017012114</v>
      </c>
      <c r="C227" s="21" t="s">
        <v>701</v>
      </c>
      <c r="D227" s="39">
        <f>'20170121'!E15</f>
        <v>0</v>
      </c>
      <c r="E227" s="6"/>
      <c r="F227" s="37"/>
      <c r="G227" s="6"/>
      <c r="H227" s="37">
        <v>0</v>
      </c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>
      <c r="A228" s="21"/>
      <c r="B228" s="21">
        <v>2017012115</v>
      </c>
      <c r="C228" s="21" t="s">
        <v>702</v>
      </c>
      <c r="D228" s="39">
        <f>'20170121'!E16</f>
        <v>0</v>
      </c>
      <c r="E228" s="6"/>
      <c r="F228" s="37"/>
      <c r="G228" s="6"/>
      <c r="H228" s="37">
        <v>0</v>
      </c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>
      <c r="A229" s="21"/>
      <c r="B229" s="21">
        <v>2017012116</v>
      </c>
      <c r="C229" s="21" t="s">
        <v>703</v>
      </c>
      <c r="D229" s="39">
        <f>'20170121'!E17</f>
        <v>0</v>
      </c>
      <c r="E229" s="6"/>
      <c r="F229" s="37"/>
      <c r="G229" s="6"/>
      <c r="H229" s="37">
        <v>0</v>
      </c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>
      <c r="A230" s="21"/>
      <c r="B230" s="21">
        <v>2017012117</v>
      </c>
      <c r="C230" s="21" t="s">
        <v>704</v>
      </c>
      <c r="D230" s="39">
        <f>'20170121'!E18</f>
        <v>0</v>
      </c>
      <c r="E230" s="6"/>
      <c r="F230" s="37"/>
      <c r="G230" s="6"/>
      <c r="H230" s="37">
        <v>0</v>
      </c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>
      <c r="A231" s="21"/>
      <c r="B231" s="21">
        <v>2017012118</v>
      </c>
      <c r="C231" s="21" t="s">
        <v>705</v>
      </c>
      <c r="D231" s="39">
        <f>'20170121'!E19</f>
        <v>0</v>
      </c>
      <c r="E231" s="6"/>
      <c r="F231" s="37"/>
      <c r="G231" s="6"/>
      <c r="H231" s="37">
        <v>0</v>
      </c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>
      <c r="A232" s="21"/>
      <c r="B232" s="21">
        <v>2017012119</v>
      </c>
      <c r="C232" s="21" t="s">
        <v>706</v>
      </c>
      <c r="D232" s="39">
        <f>'20170121'!E20</f>
        <v>9</v>
      </c>
      <c r="E232" s="6"/>
      <c r="F232" s="37"/>
      <c r="G232" s="6"/>
      <c r="H232" s="37">
        <v>63.4426699818304</v>
      </c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>
      <c r="A233" s="21"/>
      <c r="B233" s="21">
        <v>2017012120</v>
      </c>
      <c r="C233" s="21" t="s">
        <v>707</v>
      </c>
      <c r="D233" s="39">
        <f>'20170121'!E21</f>
        <v>5</v>
      </c>
      <c r="E233" s="6"/>
      <c r="F233" s="37"/>
      <c r="G233" s="6"/>
      <c r="H233" s="37">
        <v>61.9125944343502</v>
      </c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>
      <c r="A234" s="21"/>
      <c r="B234" s="21">
        <v>2017012121</v>
      </c>
      <c r="C234" s="21" t="s">
        <v>708</v>
      </c>
      <c r="D234" s="39">
        <f>'20170121'!E22</f>
        <v>0</v>
      </c>
      <c r="E234" s="6"/>
      <c r="F234" s="37"/>
      <c r="G234" s="6"/>
      <c r="H234" s="37">
        <v>0</v>
      </c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>
      <c r="A235" s="21"/>
      <c r="B235" s="21">
        <v>2017012122</v>
      </c>
      <c r="C235" s="21" t="s">
        <v>709</v>
      </c>
      <c r="D235" s="39">
        <f>'20170121'!E23</f>
        <v>10</v>
      </c>
      <c r="E235" s="6"/>
      <c r="F235" s="37"/>
      <c r="G235" s="6"/>
      <c r="H235" s="37">
        <v>63.8251888687004</v>
      </c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>
      <c r="A236" s="21"/>
      <c r="B236" s="21">
        <v>2017012123</v>
      </c>
      <c r="C236" s="21" t="s">
        <v>710</v>
      </c>
      <c r="D236" s="39">
        <f>'20170121'!E24</f>
        <v>44</v>
      </c>
      <c r="E236" s="6"/>
      <c r="F236" s="37"/>
      <c r="G236" s="6"/>
      <c r="H236" s="37">
        <v>76.8308310222817</v>
      </c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>
      <c r="A237" s="21"/>
      <c r="B237" s="21">
        <v>2017012124</v>
      </c>
      <c r="C237" s="21" t="s">
        <v>711</v>
      </c>
      <c r="D237" s="39">
        <f>'20170121'!E25</f>
        <v>4</v>
      </c>
      <c r="E237" s="6"/>
      <c r="F237" s="37"/>
      <c r="G237" s="6"/>
      <c r="H237" s="37">
        <v>61.5300755474802</v>
      </c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>
      <c r="A238" s="21"/>
      <c r="B238" s="21">
        <v>2017012125</v>
      </c>
      <c r="C238" s="21" t="s">
        <v>712</v>
      </c>
      <c r="D238" s="39">
        <f>'20170121'!E26</f>
        <v>5</v>
      </c>
      <c r="E238" s="6"/>
      <c r="F238" s="37"/>
      <c r="G238" s="6"/>
      <c r="H238" s="37">
        <v>61.9125944343502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>
      <c r="A239" s="21"/>
      <c r="B239" s="21">
        <v>2017012126</v>
      </c>
      <c r="C239" s="21" t="s">
        <v>713</v>
      </c>
      <c r="D239" s="39">
        <f>'20170121'!E27</f>
        <v>2</v>
      </c>
      <c r="E239" s="6"/>
      <c r="F239" s="37"/>
      <c r="G239" s="6"/>
      <c r="H239" s="37">
        <v>60.7650377737401</v>
      </c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>
      <c r="A240" s="21"/>
      <c r="B240" s="21">
        <v>2017012128</v>
      </c>
      <c r="C240" s="21" t="s">
        <v>714</v>
      </c>
      <c r="D240" s="39">
        <f>'20170121'!E28</f>
        <v>2</v>
      </c>
      <c r="E240" s="6"/>
      <c r="F240" s="37"/>
      <c r="G240" s="6"/>
      <c r="H240" s="37">
        <v>60.7650377737401</v>
      </c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>
      <c r="A241" s="21"/>
      <c r="B241" s="21">
        <v>2017012129</v>
      </c>
      <c r="C241" s="21" t="s">
        <v>715</v>
      </c>
      <c r="D241" s="39">
        <f>'20170121'!E29</f>
        <v>0</v>
      </c>
      <c r="E241" s="6"/>
      <c r="F241" s="37"/>
      <c r="G241" s="6"/>
      <c r="H241" s="37">
        <v>0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>
      <c r="A242" s="21"/>
      <c r="B242" s="21">
        <v>2017012130</v>
      </c>
      <c r="C242" s="21" t="s">
        <v>716</v>
      </c>
      <c r="D242" s="39">
        <f>'20170121'!E30</f>
        <v>17.5</v>
      </c>
      <c r="E242" s="6"/>
      <c r="F242" s="37"/>
      <c r="G242" s="6"/>
      <c r="H242" s="37">
        <v>66.6940805202257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>
      <c r="A243" s="21">
        <v>20170122</v>
      </c>
      <c r="B243" s="21">
        <v>2017012201</v>
      </c>
      <c r="C243" s="21" t="s">
        <v>717</v>
      </c>
      <c r="D243" s="39">
        <f>'20170122'!E4</f>
        <v>2</v>
      </c>
      <c r="E243" s="6">
        <f>SUM(D243:D271)</f>
        <v>464.5</v>
      </c>
      <c r="F243" s="37">
        <f>E243/29</f>
        <v>16.0172413793103</v>
      </c>
      <c r="G243" s="6"/>
      <c r="H243" s="37">
        <v>60.7650377737401</v>
      </c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>
      <c r="A244" s="21"/>
      <c r="B244" s="21">
        <v>2017012202</v>
      </c>
      <c r="C244" s="21" t="s">
        <v>718</v>
      </c>
      <c r="D244" s="39">
        <f>'20170122'!E5</f>
        <v>42</v>
      </c>
      <c r="E244" s="6"/>
      <c r="F244" s="37"/>
      <c r="G244" s="6"/>
      <c r="H244" s="37">
        <v>76.0657932485417</v>
      </c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>
      <c r="A245" s="21"/>
      <c r="B245" s="21">
        <v>2017012203</v>
      </c>
      <c r="C245" s="21" t="s">
        <v>719</v>
      </c>
      <c r="D245" s="39">
        <f>'20170122'!E6</f>
        <v>58</v>
      </c>
      <c r="E245" s="6"/>
      <c r="F245" s="37"/>
      <c r="G245" s="6"/>
      <c r="H245" s="37">
        <v>82.1860954384623</v>
      </c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>
      <c r="A246" s="21"/>
      <c r="B246" s="21">
        <v>2017012204</v>
      </c>
      <c r="C246" s="21" t="s">
        <v>720</v>
      </c>
      <c r="D246" s="39">
        <f>'20170122'!E7</f>
        <v>2</v>
      </c>
      <c r="E246" s="6"/>
      <c r="F246" s="37"/>
      <c r="G246" s="6"/>
      <c r="H246" s="37">
        <v>60.7650377737401</v>
      </c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>
      <c r="A247" s="21"/>
      <c r="B247" s="21">
        <v>2017012205</v>
      </c>
      <c r="C247" s="21" t="s">
        <v>721</v>
      </c>
      <c r="D247" s="39">
        <f>'20170122'!E8</f>
        <v>0</v>
      </c>
      <c r="E247" s="6"/>
      <c r="F247" s="37"/>
      <c r="G247" s="6"/>
      <c r="H247" s="37">
        <v>0</v>
      </c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>
      <c r="A248" s="21"/>
      <c r="B248" s="21">
        <v>2017012206</v>
      </c>
      <c r="C248" s="21" t="s">
        <v>722</v>
      </c>
      <c r="D248" s="39">
        <f>'20170122'!E9</f>
        <v>0</v>
      </c>
      <c r="E248" s="6"/>
      <c r="F248" s="37"/>
      <c r="G248" s="6"/>
      <c r="H248" s="37">
        <v>0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>
      <c r="A249" s="21"/>
      <c r="B249" s="21">
        <v>2017012207</v>
      </c>
      <c r="C249" s="21" t="s">
        <v>723</v>
      </c>
      <c r="D249" s="39">
        <f>'20170122'!E10</f>
        <v>0</v>
      </c>
      <c r="E249" s="6"/>
      <c r="F249" s="37"/>
      <c r="G249" s="6"/>
      <c r="H249" s="37">
        <v>0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>
      <c r="A250" s="21"/>
      <c r="B250" s="21">
        <v>2017012209</v>
      </c>
      <c r="C250" s="21" t="s">
        <v>724</v>
      </c>
      <c r="D250" s="39">
        <f>'20170122'!E11</f>
        <v>0</v>
      </c>
      <c r="E250" s="6"/>
      <c r="F250" s="37"/>
      <c r="G250" s="6"/>
      <c r="H250" s="37">
        <v>0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>
      <c r="A251" s="21"/>
      <c r="B251" s="21">
        <v>2017012210</v>
      </c>
      <c r="C251" s="21" t="s">
        <v>725</v>
      </c>
      <c r="D251" s="39">
        <f>'20170122'!E12</f>
        <v>24</v>
      </c>
      <c r="E251" s="6"/>
      <c r="F251" s="37"/>
      <c r="G251" s="6"/>
      <c r="H251" s="37">
        <v>69.1804532848809</v>
      </c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>
      <c r="A252" s="21"/>
      <c r="B252" s="21">
        <v>2017012211</v>
      </c>
      <c r="C252" s="21" t="s">
        <v>726</v>
      </c>
      <c r="D252" s="39">
        <f>'20170122'!E13</f>
        <v>0</v>
      </c>
      <c r="E252" s="6"/>
      <c r="F252" s="37"/>
      <c r="G252" s="6"/>
      <c r="H252" s="37">
        <v>0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>
      <c r="A253" s="21"/>
      <c r="B253" s="21">
        <v>2017012212</v>
      </c>
      <c r="C253" s="21" t="s">
        <v>727</v>
      </c>
      <c r="D253" s="39">
        <f>'20170122'!E14</f>
        <v>0</v>
      </c>
      <c r="E253" s="6"/>
      <c r="F253" s="37"/>
      <c r="G253" s="6"/>
      <c r="H253" s="37">
        <v>0</v>
      </c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>
      <c r="A254" s="21"/>
      <c r="B254" s="21">
        <v>2017012213</v>
      </c>
      <c r="C254" s="21" t="s">
        <v>728</v>
      </c>
      <c r="D254" s="39">
        <f>'20170122'!E15</f>
        <v>0</v>
      </c>
      <c r="E254" s="6"/>
      <c r="F254" s="37"/>
      <c r="G254" s="6"/>
      <c r="H254" s="37">
        <v>0</v>
      </c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>
      <c r="A255" s="21"/>
      <c r="B255" s="21">
        <v>2017012214</v>
      </c>
      <c r="C255" s="21" t="s">
        <v>729</v>
      </c>
      <c r="D255" s="39">
        <f>'20170122'!E16</f>
        <v>0</v>
      </c>
      <c r="E255" s="6"/>
      <c r="F255" s="37"/>
      <c r="G255" s="6"/>
      <c r="H255" s="37">
        <v>0</v>
      </c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>
      <c r="A256" s="21"/>
      <c r="B256" s="21">
        <v>2017012215</v>
      </c>
      <c r="C256" s="21" t="s">
        <v>730</v>
      </c>
      <c r="D256" s="39">
        <f>'20170122'!E17</f>
        <v>44</v>
      </c>
      <c r="E256" s="6"/>
      <c r="F256" s="37"/>
      <c r="G256" s="6"/>
      <c r="H256" s="37">
        <v>76.8308310222817</v>
      </c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>
      <c r="A257" s="21"/>
      <c r="B257" s="21">
        <v>2017012216</v>
      </c>
      <c r="C257" s="21" t="s">
        <v>731</v>
      </c>
      <c r="D257" s="39">
        <f>'20170122'!E18</f>
        <v>49.5</v>
      </c>
      <c r="E257" s="6"/>
      <c r="F257" s="37"/>
      <c r="G257" s="6"/>
      <c r="H257" s="37">
        <v>78.9346849000669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>
      <c r="A258" s="21"/>
      <c r="B258" s="21">
        <v>2017012217</v>
      </c>
      <c r="C258" s="21" t="s">
        <v>732</v>
      </c>
      <c r="D258" s="39">
        <f>'20170122'!E19</f>
        <v>0</v>
      </c>
      <c r="E258" s="6"/>
      <c r="F258" s="37"/>
      <c r="G258" s="6"/>
      <c r="H258" s="37">
        <v>0</v>
      </c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>
      <c r="A259" s="21"/>
      <c r="B259" s="21">
        <v>2017012218</v>
      </c>
      <c r="C259" s="21" t="s">
        <v>733</v>
      </c>
      <c r="D259" s="39">
        <f>'20170122'!E20</f>
        <v>44</v>
      </c>
      <c r="E259" s="6"/>
      <c r="F259" s="37"/>
      <c r="G259" s="6"/>
      <c r="H259" s="37">
        <v>76.8308310222817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>
      <c r="A260" s="21"/>
      <c r="B260" s="21">
        <v>2017012219</v>
      </c>
      <c r="C260" s="21" t="s">
        <v>734</v>
      </c>
      <c r="D260" s="39">
        <f>'20170122'!E21</f>
        <v>2</v>
      </c>
      <c r="E260" s="6"/>
      <c r="F260" s="37"/>
      <c r="G260" s="6"/>
      <c r="H260" s="37">
        <v>60.7650377737401</v>
      </c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>
      <c r="A261" s="21"/>
      <c r="B261" s="21">
        <v>2017012220</v>
      </c>
      <c r="C261" s="21" t="s">
        <v>735</v>
      </c>
      <c r="D261" s="39">
        <f>'20170122'!E22</f>
        <v>2</v>
      </c>
      <c r="E261" s="6"/>
      <c r="F261" s="37"/>
      <c r="G261" s="6"/>
      <c r="H261" s="37">
        <v>60.7650377737401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>
      <c r="A262" s="21"/>
      <c r="B262" s="21">
        <v>2017012221</v>
      </c>
      <c r="C262" s="21" t="s">
        <v>736</v>
      </c>
      <c r="D262" s="39">
        <f>'20170122'!E23</f>
        <v>30</v>
      </c>
      <c r="E262" s="6"/>
      <c r="F262" s="37"/>
      <c r="G262" s="6"/>
      <c r="H262" s="37">
        <v>71.4755666061012</v>
      </c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>
      <c r="A263" s="21"/>
      <c r="B263" s="21">
        <v>2017012222</v>
      </c>
      <c r="C263" s="21" t="s">
        <v>737</v>
      </c>
      <c r="D263" s="39">
        <f>'20170122'!E24</f>
        <v>3.5</v>
      </c>
      <c r="E263" s="6"/>
      <c r="F263" s="37"/>
      <c r="G263" s="6"/>
      <c r="H263" s="37">
        <v>61.3388161040451</v>
      </c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>
      <c r="A264" s="21"/>
      <c r="B264" s="21">
        <v>2017012223</v>
      </c>
      <c r="C264" s="21" t="s">
        <v>738</v>
      </c>
      <c r="D264" s="39">
        <f>'20170122'!E25</f>
        <v>0</v>
      </c>
      <c r="E264" s="6"/>
      <c r="F264" s="37"/>
      <c r="G264" s="6"/>
      <c r="H264" s="37">
        <v>0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>
      <c r="A265" s="21"/>
      <c r="B265" s="21">
        <v>2017012224</v>
      </c>
      <c r="C265" s="21" t="s">
        <v>739</v>
      </c>
      <c r="D265" s="39">
        <f>'20170122'!E26</f>
        <v>7.5</v>
      </c>
      <c r="E265" s="6"/>
      <c r="F265" s="37"/>
      <c r="G265" s="6"/>
      <c r="H265" s="37">
        <v>62.8688916515253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>
      <c r="A266" s="21"/>
      <c r="B266" s="21">
        <v>2017012225</v>
      </c>
      <c r="C266" s="21" t="s">
        <v>740</v>
      </c>
      <c r="D266" s="39">
        <f>'20170122'!E27</f>
        <v>0</v>
      </c>
      <c r="E266" s="6"/>
      <c r="F266" s="37"/>
      <c r="G266" s="6"/>
      <c r="H266" s="37">
        <v>0</v>
      </c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>
      <c r="A267" s="21"/>
      <c r="B267" s="21">
        <v>2017012226</v>
      </c>
      <c r="C267" s="21" t="s">
        <v>741</v>
      </c>
      <c r="D267" s="39">
        <f>'20170122'!E28</f>
        <v>2</v>
      </c>
      <c r="E267" s="6"/>
      <c r="F267" s="37"/>
      <c r="G267" s="6"/>
      <c r="H267" s="37">
        <v>60.7650377737401</v>
      </c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>
      <c r="A268" s="21"/>
      <c r="B268" s="21">
        <v>2017012227</v>
      </c>
      <c r="C268" s="21" t="s">
        <v>742</v>
      </c>
      <c r="D268" s="39">
        <f>'20170122'!E29</f>
        <v>0</v>
      </c>
      <c r="E268" s="6"/>
      <c r="F268" s="37"/>
      <c r="G268" s="6"/>
      <c r="H268" s="37">
        <v>0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>
      <c r="A269" s="21"/>
      <c r="B269" s="21">
        <v>2017012228</v>
      </c>
      <c r="C269" s="21" t="s">
        <v>743</v>
      </c>
      <c r="D269" s="39">
        <f>'20170122'!E30</f>
        <v>8</v>
      </c>
      <c r="E269" s="6"/>
      <c r="F269" s="37"/>
      <c r="G269" s="6"/>
      <c r="H269" s="37">
        <v>63.0601510949603</v>
      </c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>
      <c r="A270" s="21"/>
      <c r="B270" s="21">
        <v>2017012229</v>
      </c>
      <c r="C270" s="21" t="s">
        <v>744</v>
      </c>
      <c r="D270" s="39">
        <f>'20170122'!E31</f>
        <v>77</v>
      </c>
      <c r="E270" s="6"/>
      <c r="F270" s="37"/>
      <c r="G270" s="6"/>
      <c r="H270" s="37">
        <v>89.453954288993</v>
      </c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>
      <c r="A271" s="21"/>
      <c r="B271" s="21">
        <v>2017012230</v>
      </c>
      <c r="C271" s="21" t="s">
        <v>745</v>
      </c>
      <c r="D271" s="39">
        <f>'20170122'!E32</f>
        <v>67</v>
      </c>
      <c r="E271" s="6"/>
      <c r="F271" s="37"/>
      <c r="G271" s="6"/>
      <c r="H271" s="37">
        <v>85.6287654202926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>
      <c r="A272" s="21">
        <v>20170100</v>
      </c>
      <c r="B272" s="21">
        <v>2017011119</v>
      </c>
      <c r="C272" s="21" t="s">
        <v>746</v>
      </c>
      <c r="D272" s="39">
        <f>'20170100'!E4</f>
        <v>3</v>
      </c>
      <c r="E272" s="6">
        <f>SUM(D272:D300)</f>
        <v>391</v>
      </c>
      <c r="F272" s="37">
        <f>E272/30</f>
        <v>13.0333333333333</v>
      </c>
      <c r="G272" s="6"/>
      <c r="H272" s="37">
        <v>61.1475566606101</v>
      </c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>
      <c r="A273" s="21"/>
      <c r="B273" s="21">
        <v>2017011129</v>
      </c>
      <c r="C273" s="21" t="s">
        <v>747</v>
      </c>
      <c r="D273" s="39">
        <f>'20170100'!E5</f>
        <v>7</v>
      </c>
      <c r="E273" s="6"/>
      <c r="F273" s="37"/>
      <c r="G273" s="6"/>
      <c r="H273" s="37">
        <v>62.6776322080903</v>
      </c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>
      <c r="A274" s="21"/>
      <c r="B274" s="21">
        <v>2017011208</v>
      </c>
      <c r="C274" s="21" t="s">
        <v>748</v>
      </c>
      <c r="D274" s="39">
        <f>'20170100'!E6</f>
        <v>44</v>
      </c>
      <c r="E274" s="6"/>
      <c r="F274" s="37"/>
      <c r="G274" s="6"/>
      <c r="H274" s="37">
        <v>76.8308310222817</v>
      </c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>
      <c r="A275" s="21"/>
      <c r="B275" s="21">
        <v>2017011216</v>
      </c>
      <c r="C275" s="21" t="s">
        <v>749</v>
      </c>
      <c r="D275" s="39">
        <f>'20170100'!E7</f>
        <v>3</v>
      </c>
      <c r="E275" s="6"/>
      <c r="F275" s="37"/>
      <c r="G275" s="6"/>
      <c r="H275" s="37">
        <v>61.1475566606101</v>
      </c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>
      <c r="A276" s="21"/>
      <c r="B276" s="21">
        <v>2017011225</v>
      </c>
      <c r="C276" s="21" t="s">
        <v>750</v>
      </c>
      <c r="D276" s="39">
        <f>'20170100'!E8</f>
        <v>14</v>
      </c>
      <c r="E276" s="6"/>
      <c r="F276" s="37"/>
      <c r="G276" s="6"/>
      <c r="H276" s="37">
        <v>65.3552644161805</v>
      </c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>
      <c r="A277" s="21"/>
      <c r="B277" s="21">
        <v>2017011322</v>
      </c>
      <c r="C277" s="21" t="s">
        <v>751</v>
      </c>
      <c r="D277" s="39">
        <f>'20170100'!E9</f>
        <v>25.5</v>
      </c>
      <c r="E277" s="6"/>
      <c r="F277" s="37"/>
      <c r="G277" s="6"/>
      <c r="H277" s="37">
        <v>69.754231615186</v>
      </c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>
      <c r="A278" s="21"/>
      <c r="B278" s="21">
        <v>2017011323</v>
      </c>
      <c r="C278" s="21" t="s">
        <v>752</v>
      </c>
      <c r="D278" s="39">
        <f>'20170100'!E10</f>
        <v>24</v>
      </c>
      <c r="E278" s="6"/>
      <c r="F278" s="37"/>
      <c r="G278" s="6"/>
      <c r="H278" s="37">
        <v>69.1804532848809</v>
      </c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>
      <c r="A279" s="21"/>
      <c r="B279" s="21">
        <v>2017011328</v>
      </c>
      <c r="C279" s="21" t="s">
        <v>753</v>
      </c>
      <c r="D279" s="39">
        <f>'20170100'!E11</f>
        <v>2</v>
      </c>
      <c r="E279" s="6"/>
      <c r="F279" s="37"/>
      <c r="G279" s="6"/>
      <c r="H279" s="37">
        <v>60.7650377737401</v>
      </c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>
      <c r="A280" s="21"/>
      <c r="B280" s="21">
        <v>2017011427</v>
      </c>
      <c r="C280" s="21" t="s">
        <v>754</v>
      </c>
      <c r="D280" s="39">
        <f>'20170100'!E12</f>
        <v>0</v>
      </c>
      <c r="E280" s="6"/>
      <c r="F280" s="37"/>
      <c r="G280" s="6"/>
      <c r="H280" s="37">
        <v>0</v>
      </c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>
      <c r="A281" s="21"/>
      <c r="B281" s="21">
        <v>2017011506</v>
      </c>
      <c r="C281" s="21" t="s">
        <v>755</v>
      </c>
      <c r="D281" s="39">
        <f>'20170100'!E13</f>
        <v>0</v>
      </c>
      <c r="E281" s="6"/>
      <c r="F281" s="37"/>
      <c r="G281" s="6"/>
      <c r="H281" s="37">
        <v>0</v>
      </c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>
      <c r="A282" s="21"/>
      <c r="B282" s="21">
        <v>2017011517</v>
      </c>
      <c r="C282" s="21" t="s">
        <v>756</v>
      </c>
      <c r="D282" s="39">
        <f>'20170100'!E14</f>
        <v>6</v>
      </c>
      <c r="E282" s="6"/>
      <c r="F282" s="37"/>
      <c r="G282" s="6"/>
      <c r="H282" s="37">
        <v>62.2951133212202</v>
      </c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>
      <c r="A283" s="21"/>
      <c r="B283" s="21">
        <v>2017011523</v>
      </c>
      <c r="C283" s="21" t="s">
        <v>757</v>
      </c>
      <c r="D283" s="39">
        <f>'20170100'!E15</f>
        <v>19</v>
      </c>
      <c r="E283" s="6"/>
      <c r="F283" s="37"/>
      <c r="G283" s="6"/>
      <c r="H283" s="37">
        <v>67.2678588505307</v>
      </c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>
      <c r="A284" s="21"/>
      <c r="B284" s="21">
        <v>2017011603</v>
      </c>
      <c r="C284" s="21" t="s">
        <v>758</v>
      </c>
      <c r="D284" s="39">
        <f>'20170100'!E16</f>
        <v>49.5</v>
      </c>
      <c r="E284" s="6"/>
      <c r="F284" s="37"/>
      <c r="G284" s="6"/>
      <c r="H284" s="37">
        <v>78.9346849000669</v>
      </c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>
      <c r="A285" s="21"/>
      <c r="B285" s="21">
        <v>2017011607</v>
      </c>
      <c r="C285" s="21" t="s">
        <v>759</v>
      </c>
      <c r="D285" s="39">
        <f>'20170100'!E17</f>
        <v>2</v>
      </c>
      <c r="E285" s="6"/>
      <c r="F285" s="37"/>
      <c r="G285" s="6"/>
      <c r="H285" s="37">
        <v>60.7650377737401</v>
      </c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>
      <c r="A286" s="21"/>
      <c r="B286" s="21">
        <v>2017011617</v>
      </c>
      <c r="C286" s="21" t="s">
        <v>760</v>
      </c>
      <c r="D286" s="39">
        <f>'20170100'!E18</f>
        <v>0</v>
      </c>
      <c r="E286" s="6"/>
      <c r="F286" s="37"/>
      <c r="G286" s="6"/>
      <c r="H286" s="37">
        <v>0</v>
      </c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>
      <c r="A287" s="21"/>
      <c r="B287" s="21">
        <v>2017011618</v>
      </c>
      <c r="C287" s="21" t="s">
        <v>761</v>
      </c>
      <c r="D287" s="39">
        <f>'20170100'!E19</f>
        <v>59</v>
      </c>
      <c r="E287" s="6"/>
      <c r="F287" s="37"/>
      <c r="G287" s="6"/>
      <c r="H287" s="37">
        <v>82.5686143253323</v>
      </c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>
      <c r="A288" s="21"/>
      <c r="B288" s="21">
        <v>2017011620</v>
      </c>
      <c r="C288" s="21" t="s">
        <v>762</v>
      </c>
      <c r="D288" s="39">
        <f>'20170100'!E20</f>
        <v>0</v>
      </c>
      <c r="E288" s="6"/>
      <c r="F288" s="37"/>
      <c r="G288" s="6"/>
      <c r="H288" s="37">
        <v>0</v>
      </c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>
      <c r="A289" s="21"/>
      <c r="B289" s="21">
        <v>2017011626</v>
      </c>
      <c r="C289" s="21" t="s">
        <v>763</v>
      </c>
      <c r="D289" s="39">
        <f>'20170100'!E21</f>
        <v>2</v>
      </c>
      <c r="E289" s="6"/>
      <c r="F289" s="37"/>
      <c r="G289" s="6"/>
      <c r="H289" s="37">
        <v>60.7650377737401</v>
      </c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>
      <c r="A290" s="21"/>
      <c r="B290" s="21">
        <v>2017011628</v>
      </c>
      <c r="C290" s="21" t="s">
        <v>764</v>
      </c>
      <c r="D290" s="39">
        <f>'20170100'!E22</f>
        <v>0</v>
      </c>
      <c r="E290" s="6"/>
      <c r="F290" s="37"/>
      <c r="G290" s="6"/>
      <c r="H290" s="37">
        <v>0</v>
      </c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>
      <c r="A291" s="21"/>
      <c r="B291" s="21">
        <v>2017011721</v>
      </c>
      <c r="C291" s="21" t="s">
        <v>765</v>
      </c>
      <c r="D291" s="39">
        <f>'20170100'!E23</f>
        <v>0</v>
      </c>
      <c r="E291" s="6"/>
      <c r="F291" s="37"/>
      <c r="G291" s="6"/>
      <c r="H291" s="37">
        <v>0</v>
      </c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>
      <c r="A292" s="21"/>
      <c r="B292" s="21">
        <v>2017011722</v>
      </c>
      <c r="C292" s="21" t="s">
        <v>766</v>
      </c>
      <c r="D292" s="39">
        <f>'20170100'!E24</f>
        <v>0</v>
      </c>
      <c r="E292" s="6"/>
      <c r="F292" s="37"/>
      <c r="G292" s="6"/>
      <c r="H292" s="37">
        <v>0</v>
      </c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>
      <c r="A293" s="21"/>
      <c r="B293" s="21">
        <v>2017011728</v>
      </c>
      <c r="C293" s="21" t="s">
        <v>767</v>
      </c>
      <c r="D293" s="39">
        <f>'20170100'!E25</f>
        <v>0</v>
      </c>
      <c r="E293" s="6"/>
      <c r="F293" s="37"/>
      <c r="G293" s="6"/>
      <c r="H293" s="37">
        <v>0</v>
      </c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>
      <c r="A294" s="21"/>
      <c r="B294" s="21">
        <v>2017011805</v>
      </c>
      <c r="C294" s="21" t="s">
        <v>768</v>
      </c>
      <c r="D294" s="39">
        <f>'20170100'!E26</f>
        <v>13</v>
      </c>
      <c r="E294" s="6"/>
      <c r="F294" s="37"/>
      <c r="G294" s="6"/>
      <c r="H294" s="37">
        <v>64.9727455293105</v>
      </c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>
      <c r="A295" s="21"/>
      <c r="B295" s="21">
        <v>2017011829</v>
      </c>
      <c r="C295" s="21" t="s">
        <v>769</v>
      </c>
      <c r="D295" s="39">
        <f>'20170100'!E27</f>
        <v>54</v>
      </c>
      <c r="E295" s="6"/>
      <c r="F295" s="37"/>
      <c r="G295" s="6"/>
      <c r="H295" s="37">
        <v>80.6560198909821</v>
      </c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>
      <c r="A296" s="21"/>
      <c r="B296" s="21">
        <v>2017011918</v>
      </c>
      <c r="C296" s="21" t="s">
        <v>770</v>
      </c>
      <c r="D296" s="39">
        <f>'20170100'!E28</f>
        <v>20</v>
      </c>
      <c r="E296" s="6"/>
      <c r="F296" s="37"/>
      <c r="G296" s="6"/>
      <c r="H296" s="37">
        <v>67.6503777374008</v>
      </c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>
      <c r="A297" s="21"/>
      <c r="B297" s="21">
        <v>2017011929</v>
      </c>
      <c r="C297" s="21" t="s">
        <v>771</v>
      </c>
      <c r="D297" s="39">
        <f>'20170100'!E29</f>
        <v>0</v>
      </c>
      <c r="E297" s="6"/>
      <c r="F297" s="37"/>
      <c r="G297" s="6"/>
      <c r="H297" s="37">
        <v>0</v>
      </c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>
      <c r="A298" s="21"/>
      <c r="B298" s="21">
        <v>2017071713</v>
      </c>
      <c r="C298" s="21" t="s">
        <v>772</v>
      </c>
      <c r="D298" s="39">
        <f>'20170100'!E30</f>
        <v>0</v>
      </c>
      <c r="E298" s="6"/>
      <c r="F298" s="37"/>
      <c r="G298" s="6"/>
      <c r="H298" s="37">
        <v>0</v>
      </c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>
      <c r="A299" s="21"/>
      <c r="B299" s="21">
        <v>2017080914</v>
      </c>
      <c r="C299" s="21" t="s">
        <v>773</v>
      </c>
      <c r="D299" s="39">
        <f>'20170100'!E31</f>
        <v>0</v>
      </c>
      <c r="E299" s="6"/>
      <c r="F299" s="37"/>
      <c r="G299" s="6"/>
      <c r="H299" s="37">
        <v>0</v>
      </c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>
      <c r="A300" s="21"/>
      <c r="B300" s="21">
        <v>2017071513</v>
      </c>
      <c r="C300" s="21" t="s">
        <v>774</v>
      </c>
      <c r="D300" s="39">
        <f>'20170100'!E32</f>
        <v>44</v>
      </c>
      <c r="E300" s="6"/>
      <c r="F300" s="37"/>
      <c r="G300" s="6"/>
      <c r="H300" s="37">
        <v>76.8308310222817</v>
      </c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</sheetData>
  <mergeCells count="38">
    <mergeCell ref="A1:H1"/>
    <mergeCell ref="A3:A26"/>
    <mergeCell ref="A27:A48"/>
    <mergeCell ref="A49:A71"/>
    <mergeCell ref="A72:A94"/>
    <mergeCell ref="A95:A118"/>
    <mergeCell ref="A119:A140"/>
    <mergeCell ref="A141:A163"/>
    <mergeCell ref="A164:A189"/>
    <mergeCell ref="A190:A215"/>
    <mergeCell ref="A216:A242"/>
    <mergeCell ref="A243:A271"/>
    <mergeCell ref="A272:A300"/>
    <mergeCell ref="E3:E26"/>
    <mergeCell ref="E27:E48"/>
    <mergeCell ref="E49:E71"/>
    <mergeCell ref="E72:E94"/>
    <mergeCell ref="E95:E118"/>
    <mergeCell ref="E119:E140"/>
    <mergeCell ref="E141:E163"/>
    <mergeCell ref="E164:E189"/>
    <mergeCell ref="E190:E215"/>
    <mergeCell ref="E216:E242"/>
    <mergeCell ref="E243:E271"/>
    <mergeCell ref="E272:E300"/>
    <mergeCell ref="F3:F26"/>
    <mergeCell ref="F27:F48"/>
    <mergeCell ref="F49:F71"/>
    <mergeCell ref="F72:F94"/>
    <mergeCell ref="F95:F118"/>
    <mergeCell ref="F119:F140"/>
    <mergeCell ref="F141:F163"/>
    <mergeCell ref="F164:F189"/>
    <mergeCell ref="F190:F215"/>
    <mergeCell ref="F216:F242"/>
    <mergeCell ref="F243:F271"/>
    <mergeCell ref="F272:F300"/>
    <mergeCell ref="G3:G30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49"/>
  <sheetViews>
    <sheetView topLeftCell="A337" workbookViewId="0">
      <selection activeCell="I7" sqref="I7"/>
    </sheetView>
  </sheetViews>
  <sheetFormatPr defaultColWidth="8.75" defaultRowHeight="15.6"/>
  <cols>
    <col min="1" max="1" width="10.75" style="29" customWidth="1"/>
    <col min="2" max="2" width="13.3796296296296" style="29" customWidth="1"/>
    <col min="3" max="4" width="9.12962962962963" style="29" customWidth="1"/>
    <col min="5" max="5" width="16.5" style="29" customWidth="1"/>
    <col min="6" max="6" width="18.3796296296296" style="36" customWidth="1"/>
    <col min="7" max="7" width="19.5" style="29" customWidth="1"/>
    <col min="8" max="8" width="13" style="36" customWidth="1"/>
    <col min="9" max="25" width="9.12962962962963" style="29" customWidth="1"/>
    <col min="26" max="16384" width="8.75" style="29"/>
  </cols>
  <sheetData>
    <row r="1" ht="31.5" customHeight="1" spans="1:25">
      <c r="A1" s="6" t="s">
        <v>775</v>
      </c>
      <c r="B1" s="6"/>
      <c r="C1" s="6"/>
      <c r="D1" s="6"/>
      <c r="E1" s="6"/>
      <c r="F1" s="6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8" customHeight="1" spans="1: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37" t="s">
        <v>6</v>
      </c>
      <c r="G2" s="6" t="s">
        <v>7</v>
      </c>
      <c r="H2" s="37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4.4" spans="1:25">
      <c r="A3" s="21">
        <v>20180100</v>
      </c>
      <c r="B3" s="8">
        <v>2018010118</v>
      </c>
      <c r="C3" s="8" t="s">
        <v>776</v>
      </c>
      <c r="D3" s="6">
        <f>'20180100'!E4</f>
        <v>48</v>
      </c>
      <c r="E3" s="6">
        <f>SUM(D3:D31)</f>
        <v>214.5</v>
      </c>
      <c r="F3" s="37">
        <f>E3/29</f>
        <v>7.39655172413793</v>
      </c>
      <c r="G3" s="37">
        <f>(F3+F32+F59+F87+F114+F140+F166+F191+F219+F247+F274+F297+F323)/13</f>
        <v>21.6238486917901</v>
      </c>
      <c r="H3" s="37">
        <v>75.5844155844156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4.4" spans="1:25">
      <c r="A4" s="21"/>
      <c r="B4" s="8">
        <v>2018010121</v>
      </c>
      <c r="C4" s="8" t="s">
        <v>777</v>
      </c>
      <c r="D4" s="6">
        <f>'20180100'!E5</f>
        <v>15</v>
      </c>
      <c r="E4" s="6"/>
      <c r="F4" s="37"/>
      <c r="G4" s="6"/>
      <c r="H4" s="37">
        <v>64.8701298701299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4.4" spans="1:25">
      <c r="A5" s="21"/>
      <c r="B5" s="8">
        <v>2018010224</v>
      </c>
      <c r="C5" s="8" t="s">
        <v>778</v>
      </c>
      <c r="D5" s="6">
        <f>'20180100'!E6</f>
        <v>0</v>
      </c>
      <c r="E5" s="6"/>
      <c r="F5" s="37"/>
      <c r="G5" s="6"/>
      <c r="H5" s="37">
        <v>60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4.4" spans="1:25">
      <c r="A6" s="21"/>
      <c r="B6" s="8">
        <v>2018010228</v>
      </c>
      <c r="C6" s="8" t="s">
        <v>779</v>
      </c>
      <c r="D6" s="6">
        <f>'20180100'!E7</f>
        <v>4</v>
      </c>
      <c r="E6" s="6"/>
      <c r="F6" s="37"/>
      <c r="G6" s="6"/>
      <c r="H6" s="37">
        <v>61.2987012987013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4.4" spans="1:25">
      <c r="A7" s="21"/>
      <c r="B7" s="8">
        <v>2018010302</v>
      </c>
      <c r="C7" s="8" t="s">
        <v>780</v>
      </c>
      <c r="D7" s="6">
        <f>'20180100'!E8</f>
        <v>29</v>
      </c>
      <c r="E7" s="6"/>
      <c r="F7" s="37"/>
      <c r="G7" s="6"/>
      <c r="H7" s="37">
        <v>69.4155844155844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4.4" spans="1:25">
      <c r="A8" s="21"/>
      <c r="B8" s="8">
        <v>2018010401</v>
      </c>
      <c r="C8" s="8" t="s">
        <v>781</v>
      </c>
      <c r="D8" s="6">
        <f>'20180100'!E9</f>
        <v>2</v>
      </c>
      <c r="E8" s="6"/>
      <c r="F8" s="37"/>
      <c r="G8" s="6"/>
      <c r="H8" s="37">
        <v>60.6493506493507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4.4" spans="1:25">
      <c r="A9" s="21"/>
      <c r="B9" s="8">
        <v>2018010415</v>
      </c>
      <c r="C9" s="8" t="s">
        <v>782</v>
      </c>
      <c r="D9" s="6">
        <f>'20180100'!E10</f>
        <v>9</v>
      </c>
      <c r="E9" s="6"/>
      <c r="F9" s="37"/>
      <c r="G9" s="6"/>
      <c r="H9" s="37">
        <v>62.9220779220779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4.4" spans="1:25">
      <c r="A10" s="21"/>
      <c r="B10" s="8">
        <v>2018010422</v>
      </c>
      <c r="C10" s="8" t="s">
        <v>783</v>
      </c>
      <c r="D10" s="6">
        <f>'20180100'!E11</f>
        <v>19</v>
      </c>
      <c r="E10" s="6"/>
      <c r="F10" s="37"/>
      <c r="G10" s="6"/>
      <c r="H10" s="37">
        <v>66.1688311688312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4.4" spans="1:25">
      <c r="A11" s="21"/>
      <c r="B11" s="8">
        <v>2018010503</v>
      </c>
      <c r="C11" s="8" t="s">
        <v>784</v>
      </c>
      <c r="D11" s="6">
        <f>'20180100'!E12</f>
        <v>3</v>
      </c>
      <c r="E11" s="6"/>
      <c r="F11" s="37"/>
      <c r="G11" s="6"/>
      <c r="H11" s="37">
        <v>60.974025974026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4.4" spans="1:25">
      <c r="A12" s="21"/>
      <c r="B12" s="8">
        <v>2018010505</v>
      </c>
      <c r="C12" s="8" t="s">
        <v>785</v>
      </c>
      <c r="D12" s="6">
        <f>'20180100'!E13</f>
        <v>0</v>
      </c>
      <c r="E12" s="6"/>
      <c r="F12" s="37"/>
      <c r="G12" s="6"/>
      <c r="H12" s="37">
        <v>60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4.4" spans="1:25">
      <c r="A13" s="21"/>
      <c r="B13" s="8">
        <v>2018010602</v>
      </c>
      <c r="C13" s="8" t="s">
        <v>786</v>
      </c>
      <c r="D13" s="6">
        <f>'20180100'!E14</f>
        <v>2</v>
      </c>
      <c r="E13" s="6"/>
      <c r="F13" s="37"/>
      <c r="G13" s="6"/>
      <c r="H13" s="37">
        <v>60.6493506493507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4.4" spans="1:25">
      <c r="A14" s="21"/>
      <c r="B14" s="8">
        <v>2018010616</v>
      </c>
      <c r="C14" s="8" t="s">
        <v>787</v>
      </c>
      <c r="D14" s="6">
        <f>'20180100'!E15</f>
        <v>0</v>
      </c>
      <c r="E14" s="6"/>
      <c r="F14" s="37"/>
      <c r="G14" s="6"/>
      <c r="H14" s="37">
        <v>60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4.4" spans="1:25">
      <c r="A15" s="21"/>
      <c r="B15" s="8">
        <v>2018010627</v>
      </c>
      <c r="C15" s="8" t="s">
        <v>788</v>
      </c>
      <c r="D15" s="6">
        <f>'20180100'!E16</f>
        <v>1.5</v>
      </c>
      <c r="E15" s="6"/>
      <c r="F15" s="37"/>
      <c r="G15" s="6"/>
      <c r="H15" s="37">
        <v>60.487012987013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4.4" spans="1:25">
      <c r="A16" s="21"/>
      <c r="B16" s="8">
        <v>2018010926</v>
      </c>
      <c r="C16" s="8" t="s">
        <v>789</v>
      </c>
      <c r="D16" s="6">
        <f>'20180100'!E17</f>
        <v>0</v>
      </c>
      <c r="E16" s="6"/>
      <c r="F16" s="37"/>
      <c r="G16" s="6"/>
      <c r="H16" s="37">
        <v>60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4.4" spans="1:25">
      <c r="A17" s="21"/>
      <c r="B17" s="8">
        <v>2018011001</v>
      </c>
      <c r="C17" s="8" t="s">
        <v>790</v>
      </c>
      <c r="D17" s="6">
        <f>'20180100'!E18</f>
        <v>0</v>
      </c>
      <c r="E17" s="6"/>
      <c r="F17" s="37"/>
      <c r="G17" s="6"/>
      <c r="H17" s="37">
        <v>60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4.4" spans="1:25">
      <c r="A18" s="21"/>
      <c r="B18" s="8">
        <v>2018011014</v>
      </c>
      <c r="C18" s="8" t="s">
        <v>791</v>
      </c>
      <c r="D18" s="6">
        <f>'20180100'!E19</f>
        <v>0</v>
      </c>
      <c r="E18" s="6"/>
      <c r="F18" s="37"/>
      <c r="G18" s="6"/>
      <c r="H18" s="37">
        <v>60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4.4" spans="1:25">
      <c r="A19" s="21"/>
      <c r="B19" s="8">
        <v>2018011017</v>
      </c>
      <c r="C19" s="8" t="s">
        <v>792</v>
      </c>
      <c r="D19" s="6">
        <f>'20180100'!E20</f>
        <v>1.5</v>
      </c>
      <c r="E19" s="6"/>
      <c r="F19" s="37"/>
      <c r="G19" s="6"/>
      <c r="H19" s="37">
        <v>60.487012987013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4.4" spans="1:25">
      <c r="A20" s="21"/>
      <c r="B20" s="8">
        <v>2018011025</v>
      </c>
      <c r="C20" s="8" t="s">
        <v>793</v>
      </c>
      <c r="D20" s="6">
        <f>'20180100'!E21</f>
        <v>0</v>
      </c>
      <c r="E20" s="6"/>
      <c r="F20" s="37"/>
      <c r="G20" s="6"/>
      <c r="H20" s="37">
        <v>60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4.4" spans="1:25">
      <c r="A21" s="21"/>
      <c r="B21" s="8">
        <v>2018011026</v>
      </c>
      <c r="C21" s="8" t="s">
        <v>794</v>
      </c>
      <c r="D21" s="6">
        <f>'20180100'!E22</f>
        <v>0</v>
      </c>
      <c r="E21" s="6"/>
      <c r="F21" s="37"/>
      <c r="G21" s="6"/>
      <c r="H21" s="37">
        <v>60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4.4" spans="1:25">
      <c r="A22" s="21"/>
      <c r="B22" s="8">
        <v>2018011101</v>
      </c>
      <c r="C22" s="8" t="s">
        <v>795</v>
      </c>
      <c r="D22" s="6">
        <f>'20180100'!E23</f>
        <v>3</v>
      </c>
      <c r="E22" s="6"/>
      <c r="F22" s="37"/>
      <c r="G22" s="6"/>
      <c r="H22" s="37">
        <v>60.974025974026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4.4" spans="1:25">
      <c r="A23" s="21"/>
      <c r="B23" s="8">
        <v>2018011103</v>
      </c>
      <c r="C23" s="8" t="s">
        <v>796</v>
      </c>
      <c r="D23" s="6">
        <f>'20180100'!E24</f>
        <v>8</v>
      </c>
      <c r="E23" s="6"/>
      <c r="F23" s="37"/>
      <c r="G23" s="6"/>
      <c r="H23" s="37">
        <v>62.5974025974026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4.4" spans="1:25">
      <c r="A24" s="21"/>
      <c r="B24" s="8">
        <v>2018011201</v>
      </c>
      <c r="C24" s="8" t="s">
        <v>797</v>
      </c>
      <c r="D24" s="6">
        <f>'20180100'!E25</f>
        <v>6</v>
      </c>
      <c r="E24" s="6"/>
      <c r="F24" s="37"/>
      <c r="G24" s="6"/>
      <c r="H24" s="37">
        <v>85.974025974026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4.4" spans="1:25">
      <c r="A25" s="21"/>
      <c r="B25" s="8">
        <v>2018020505</v>
      </c>
      <c r="C25" s="8" t="s">
        <v>798</v>
      </c>
      <c r="D25" s="6">
        <f>'20180100'!E26</f>
        <v>0</v>
      </c>
      <c r="E25" s="6"/>
      <c r="F25" s="37"/>
      <c r="G25" s="6"/>
      <c r="H25" s="37">
        <v>60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4.4" spans="1:25">
      <c r="A26" s="21"/>
      <c r="B26" s="8">
        <v>2018021802</v>
      </c>
      <c r="C26" s="8" t="s">
        <v>799</v>
      </c>
      <c r="D26" s="6">
        <f>'20180100'!E27</f>
        <v>21</v>
      </c>
      <c r="E26" s="6"/>
      <c r="F26" s="37"/>
      <c r="G26" s="6"/>
      <c r="H26" s="37">
        <v>66.8181818181818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4.4" spans="1:25">
      <c r="A27" s="21"/>
      <c r="B27" s="8">
        <v>2018041121</v>
      </c>
      <c r="C27" s="8" t="s">
        <v>800</v>
      </c>
      <c r="D27" s="6">
        <f>'20180100'!E28</f>
        <v>0</v>
      </c>
      <c r="E27" s="6"/>
      <c r="F27" s="37"/>
      <c r="G27" s="6"/>
      <c r="H27" s="37">
        <v>60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4.4" spans="1:25">
      <c r="A28" s="21"/>
      <c r="B28" s="8">
        <v>2018041403</v>
      </c>
      <c r="C28" s="8" t="s">
        <v>801</v>
      </c>
      <c r="D28" s="6">
        <f>'20180100'!E29</f>
        <v>22</v>
      </c>
      <c r="E28" s="6"/>
      <c r="F28" s="37"/>
      <c r="G28" s="6"/>
      <c r="H28" s="37">
        <v>67.1428571428571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4.4" spans="1:25">
      <c r="A29" s="21"/>
      <c r="B29" s="8">
        <v>2018074118</v>
      </c>
      <c r="C29" s="8" t="s">
        <v>802</v>
      </c>
      <c r="D29" s="6">
        <f>'20180100'!E30</f>
        <v>9</v>
      </c>
      <c r="E29" s="6"/>
      <c r="F29" s="37"/>
      <c r="G29" s="6"/>
      <c r="H29" s="37">
        <v>62.9220779220779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4.4" spans="1:25">
      <c r="A30" s="21"/>
      <c r="B30" s="8">
        <v>2018151125</v>
      </c>
      <c r="C30" s="8" t="s">
        <v>803</v>
      </c>
      <c r="D30" s="6">
        <f>'20180100'!E31</f>
        <v>0</v>
      </c>
      <c r="E30" s="6"/>
      <c r="F30" s="37"/>
      <c r="G30" s="6"/>
      <c r="H30" s="37">
        <v>60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4.4" spans="1:25">
      <c r="A31" s="21"/>
      <c r="B31" s="8">
        <v>2017011429</v>
      </c>
      <c r="C31" s="8" t="s">
        <v>804</v>
      </c>
      <c r="D31" s="6">
        <f>'20180100'!E32</f>
        <v>11.5</v>
      </c>
      <c r="E31" s="6"/>
      <c r="F31" s="37"/>
      <c r="G31" s="6"/>
      <c r="H31" s="37">
        <v>63.7337662337662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4.4" spans="1:25">
      <c r="A32" s="21">
        <v>20180101</v>
      </c>
      <c r="B32" s="6">
        <v>2018010101</v>
      </c>
      <c r="C32" s="6" t="s">
        <v>805</v>
      </c>
      <c r="D32" s="6">
        <f>'20180101'!E4</f>
        <v>3</v>
      </c>
      <c r="E32" s="6">
        <f>SUM(D32:D58)</f>
        <v>216.5</v>
      </c>
      <c r="F32" s="37">
        <f>E32/27</f>
        <v>8.01851851851852</v>
      </c>
      <c r="G32" s="6"/>
      <c r="H32" s="37">
        <v>60.974025974026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4.4" spans="1:25">
      <c r="A33" s="21"/>
      <c r="B33" s="6">
        <v>2018010102</v>
      </c>
      <c r="C33" s="6" t="s">
        <v>806</v>
      </c>
      <c r="D33" s="6">
        <f>'20180101'!E5</f>
        <v>60</v>
      </c>
      <c r="E33" s="6"/>
      <c r="F33" s="37"/>
      <c r="G33" s="6"/>
      <c r="H33" s="37">
        <v>79.4805194805195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4.4" spans="1:25">
      <c r="A34" s="21"/>
      <c r="B34" s="6">
        <v>2018010103</v>
      </c>
      <c r="C34" s="6" t="s">
        <v>807</v>
      </c>
      <c r="D34" s="6">
        <f>'20180101'!E6</f>
        <v>3</v>
      </c>
      <c r="E34" s="6"/>
      <c r="F34" s="37"/>
      <c r="G34" s="6"/>
      <c r="H34" s="37">
        <v>60.974025974026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4.4" spans="1:25">
      <c r="A35" s="21"/>
      <c r="B35" s="6">
        <v>2018010104</v>
      </c>
      <c r="C35" s="6" t="s">
        <v>808</v>
      </c>
      <c r="D35" s="6">
        <f>'20180101'!E7</f>
        <v>8</v>
      </c>
      <c r="E35" s="6"/>
      <c r="F35" s="37"/>
      <c r="G35" s="6"/>
      <c r="H35" s="37">
        <v>62.5974025974026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4.4" spans="1:25">
      <c r="A36" s="21"/>
      <c r="B36" s="6">
        <v>2018010105</v>
      </c>
      <c r="C36" s="6" t="s">
        <v>809</v>
      </c>
      <c r="D36" s="6">
        <f>'20180101'!E8</f>
        <v>8</v>
      </c>
      <c r="E36" s="6"/>
      <c r="F36" s="37"/>
      <c r="G36" s="6"/>
      <c r="H36" s="37">
        <v>62.5974025974026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4.4" spans="1:25">
      <c r="A37" s="21"/>
      <c r="B37" s="6">
        <v>2018010106</v>
      </c>
      <c r="C37" s="6" t="s">
        <v>810</v>
      </c>
      <c r="D37" s="6">
        <f>'20180101'!E9</f>
        <v>15.5</v>
      </c>
      <c r="E37" s="6"/>
      <c r="F37" s="37"/>
      <c r="G37" s="6"/>
      <c r="H37" s="37">
        <v>65.0324675324675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4.4" spans="1:25">
      <c r="A38" s="21"/>
      <c r="B38" s="6">
        <v>2018010107</v>
      </c>
      <c r="C38" s="6" t="s">
        <v>811</v>
      </c>
      <c r="D38" s="6">
        <f>'20180101'!E10</f>
        <v>44.5</v>
      </c>
      <c r="E38" s="6"/>
      <c r="F38" s="37"/>
      <c r="G38" s="6"/>
      <c r="H38" s="37">
        <v>74.448051948052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4.4" spans="1:25">
      <c r="A39" s="21"/>
      <c r="B39" s="6">
        <v>2018010108</v>
      </c>
      <c r="C39" s="6" t="s">
        <v>812</v>
      </c>
      <c r="D39" s="6">
        <f>'20180101'!E11</f>
        <v>0</v>
      </c>
      <c r="E39" s="6"/>
      <c r="F39" s="37"/>
      <c r="G39" s="6"/>
      <c r="H39" s="37">
        <v>60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4.4" spans="1:25">
      <c r="A40" s="21"/>
      <c r="B40" s="6">
        <v>2018010109</v>
      </c>
      <c r="C40" s="6" t="s">
        <v>813</v>
      </c>
      <c r="D40" s="6">
        <f>'20180101'!E12</f>
        <v>0</v>
      </c>
      <c r="E40" s="6"/>
      <c r="F40" s="37"/>
      <c r="G40" s="6"/>
      <c r="H40" s="37">
        <v>60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4.4" spans="1:25">
      <c r="A41" s="21"/>
      <c r="B41" s="6">
        <v>2018010110</v>
      </c>
      <c r="C41" s="6" t="s">
        <v>814</v>
      </c>
      <c r="D41" s="6">
        <f>'20180101'!E13</f>
        <v>9.5</v>
      </c>
      <c r="E41" s="6"/>
      <c r="F41" s="37"/>
      <c r="G41" s="6"/>
      <c r="H41" s="37">
        <v>63.0844155844156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4.4" spans="1:25">
      <c r="A42" s="21"/>
      <c r="B42" s="6">
        <v>2018010111</v>
      </c>
      <c r="C42" s="6" t="s">
        <v>815</v>
      </c>
      <c r="D42" s="6">
        <f>'20180101'!E14</f>
        <v>2</v>
      </c>
      <c r="E42" s="6"/>
      <c r="F42" s="37"/>
      <c r="G42" s="6"/>
      <c r="H42" s="37">
        <v>60.6493506493507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4.4" spans="1:25">
      <c r="A43" s="21"/>
      <c r="B43" s="6">
        <v>2018010112</v>
      </c>
      <c r="C43" s="6" t="s">
        <v>816</v>
      </c>
      <c r="D43" s="6">
        <f>'20180101'!E15</f>
        <v>0</v>
      </c>
      <c r="E43" s="6"/>
      <c r="F43" s="37"/>
      <c r="G43" s="6"/>
      <c r="H43" s="37">
        <v>60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4.4" spans="1:25">
      <c r="A44" s="21"/>
      <c r="B44" s="6">
        <v>2018010113</v>
      </c>
      <c r="C44" s="6" t="s">
        <v>817</v>
      </c>
      <c r="D44" s="6">
        <f>'20180101'!E16</f>
        <v>2</v>
      </c>
      <c r="E44" s="6"/>
      <c r="F44" s="37"/>
      <c r="G44" s="6"/>
      <c r="H44" s="37">
        <v>60.6493506493507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4.4" spans="1:25">
      <c r="A45" s="21"/>
      <c r="B45" s="6">
        <v>2018010114</v>
      </c>
      <c r="C45" s="6" t="s">
        <v>818</v>
      </c>
      <c r="D45" s="6">
        <f>'20180101'!E17</f>
        <v>1.5</v>
      </c>
      <c r="E45" s="6"/>
      <c r="F45" s="37"/>
      <c r="G45" s="6"/>
      <c r="H45" s="37">
        <v>60.487012987013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4.4" spans="1:25">
      <c r="A46" s="21"/>
      <c r="B46" s="6">
        <v>2018010115</v>
      </c>
      <c r="C46" s="6" t="s">
        <v>819</v>
      </c>
      <c r="D46" s="6">
        <f>'20180101'!E18</f>
        <v>0</v>
      </c>
      <c r="E46" s="6"/>
      <c r="F46" s="37"/>
      <c r="G46" s="6"/>
      <c r="H46" s="37">
        <v>60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4.4" spans="1:25">
      <c r="A47" s="21"/>
      <c r="B47" s="6">
        <v>2018010116</v>
      </c>
      <c r="C47" s="6" t="s">
        <v>820</v>
      </c>
      <c r="D47" s="6">
        <f>'20180101'!E19</f>
        <v>7</v>
      </c>
      <c r="E47" s="6"/>
      <c r="F47" s="37"/>
      <c r="G47" s="6"/>
      <c r="H47" s="37">
        <v>62.2727272727273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4.4" spans="1:25">
      <c r="A48" s="21"/>
      <c r="B48" s="6">
        <v>2018010117</v>
      </c>
      <c r="C48" s="6" t="s">
        <v>821</v>
      </c>
      <c r="D48" s="6">
        <f>'20180101'!E20</f>
        <v>16</v>
      </c>
      <c r="E48" s="6"/>
      <c r="F48" s="37"/>
      <c r="G48" s="6"/>
      <c r="H48" s="37">
        <v>65.1948051948052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4.4" spans="1:25">
      <c r="A49" s="21"/>
      <c r="B49" s="6">
        <v>2018010119</v>
      </c>
      <c r="C49" s="6" t="s">
        <v>822</v>
      </c>
      <c r="D49" s="6">
        <f>'20180101'!E21</f>
        <v>3.5</v>
      </c>
      <c r="E49" s="6"/>
      <c r="F49" s="37"/>
      <c r="G49" s="6"/>
      <c r="H49" s="37">
        <v>61.1363636363636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4.4" spans="1:25">
      <c r="A50" s="21"/>
      <c r="B50" s="6">
        <v>2018010120</v>
      </c>
      <c r="C50" s="6" t="s">
        <v>823</v>
      </c>
      <c r="D50" s="6">
        <f>'20180101'!E22</f>
        <v>0</v>
      </c>
      <c r="E50" s="6"/>
      <c r="F50" s="37"/>
      <c r="G50" s="6"/>
      <c r="H50" s="37">
        <v>60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4.4" spans="1:25">
      <c r="A51" s="21"/>
      <c r="B51" s="6">
        <v>2018010122</v>
      </c>
      <c r="C51" s="6" t="s">
        <v>824</v>
      </c>
      <c r="D51" s="6">
        <f>'20180101'!E23</f>
        <v>5</v>
      </c>
      <c r="E51" s="6"/>
      <c r="F51" s="37"/>
      <c r="G51" s="6"/>
      <c r="H51" s="37">
        <v>61.6233766233766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4.4" spans="1:25">
      <c r="A52" s="21"/>
      <c r="B52" s="6">
        <v>2018010123</v>
      </c>
      <c r="C52" s="6" t="s">
        <v>825</v>
      </c>
      <c r="D52" s="6">
        <f>'20180101'!E24</f>
        <v>0</v>
      </c>
      <c r="E52" s="6"/>
      <c r="F52" s="37"/>
      <c r="G52" s="6"/>
      <c r="H52" s="37">
        <v>60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4.4" spans="1:25">
      <c r="A53" s="21"/>
      <c r="B53" s="6">
        <v>2018010124</v>
      </c>
      <c r="C53" s="6" t="s">
        <v>826</v>
      </c>
      <c r="D53" s="6">
        <f>'20180101'!E25</f>
        <v>0</v>
      </c>
      <c r="E53" s="6"/>
      <c r="F53" s="37"/>
      <c r="G53" s="6"/>
      <c r="H53" s="37">
        <v>60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4.4" spans="1:25">
      <c r="A54" s="21"/>
      <c r="B54" s="6">
        <v>2018010125</v>
      </c>
      <c r="C54" s="6" t="s">
        <v>827</v>
      </c>
      <c r="D54" s="6">
        <f>'20180101'!E26</f>
        <v>3</v>
      </c>
      <c r="E54" s="6"/>
      <c r="F54" s="37"/>
      <c r="G54" s="6"/>
      <c r="H54" s="37">
        <v>60.974025974026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4.4" spans="1:25">
      <c r="A55" s="21"/>
      <c r="B55" s="6">
        <v>2018010126</v>
      </c>
      <c r="C55" s="6" t="s">
        <v>828</v>
      </c>
      <c r="D55" s="6">
        <f>'20180101'!E27</f>
        <v>0</v>
      </c>
      <c r="E55" s="6"/>
      <c r="F55" s="37"/>
      <c r="G55" s="6"/>
      <c r="H55" s="37">
        <v>60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4.4" spans="1:25">
      <c r="A56" s="21"/>
      <c r="B56" s="6">
        <v>2018010127</v>
      </c>
      <c r="C56" s="6" t="s">
        <v>829</v>
      </c>
      <c r="D56" s="6">
        <f>'20180101'!E28</f>
        <v>22</v>
      </c>
      <c r="E56" s="6"/>
      <c r="F56" s="37"/>
      <c r="G56" s="6"/>
      <c r="H56" s="37">
        <v>67.1428571428571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4.4" spans="1:25">
      <c r="A57" s="21"/>
      <c r="B57" s="6">
        <v>2018010128</v>
      </c>
      <c r="C57" s="6" t="s">
        <v>830</v>
      </c>
      <c r="D57" s="6">
        <f>'20180101'!E29</f>
        <v>0</v>
      </c>
      <c r="E57" s="6"/>
      <c r="F57" s="37"/>
      <c r="G57" s="6"/>
      <c r="H57" s="37">
        <v>60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4.4" spans="1:25">
      <c r="A58" s="21"/>
      <c r="B58" s="6">
        <v>2018010129</v>
      </c>
      <c r="C58" s="6" t="s">
        <v>831</v>
      </c>
      <c r="D58" s="6">
        <f>'20180101'!E30</f>
        <v>3</v>
      </c>
      <c r="E58" s="6"/>
      <c r="F58" s="37"/>
      <c r="G58" s="6"/>
      <c r="H58" s="37">
        <v>60.974025974026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4.4" spans="1:25">
      <c r="A59" s="21">
        <v>20180102</v>
      </c>
      <c r="B59" s="6">
        <v>2018010201</v>
      </c>
      <c r="C59" s="6" t="s">
        <v>832</v>
      </c>
      <c r="D59" s="6">
        <f>'20180102'!E4</f>
        <v>0</v>
      </c>
      <c r="E59" s="6">
        <f>SUM(D59:D86)</f>
        <v>529</v>
      </c>
      <c r="F59" s="37">
        <f>E59/28</f>
        <v>18.8928571428571</v>
      </c>
      <c r="G59" s="6"/>
      <c r="H59" s="37">
        <v>60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4.4" spans="1:25">
      <c r="A60" s="21"/>
      <c r="B60" s="6">
        <v>2018010202</v>
      </c>
      <c r="C60" s="6" t="s">
        <v>833</v>
      </c>
      <c r="D60" s="6">
        <f>'20180102'!E5</f>
        <v>5</v>
      </c>
      <c r="E60" s="6"/>
      <c r="F60" s="37"/>
      <c r="G60" s="6"/>
      <c r="H60" s="37">
        <v>61.6233766233766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4.4" spans="1:25">
      <c r="A61" s="21"/>
      <c r="B61" s="6">
        <v>2018010203</v>
      </c>
      <c r="C61" s="6" t="s">
        <v>834</v>
      </c>
      <c r="D61" s="6">
        <f>'20180102'!E6</f>
        <v>16</v>
      </c>
      <c r="E61" s="6"/>
      <c r="F61" s="37"/>
      <c r="G61" s="6"/>
      <c r="H61" s="37">
        <v>65.1948051948052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4.4" spans="1:25">
      <c r="A62" s="21"/>
      <c r="B62" s="6">
        <v>2018010204</v>
      </c>
      <c r="C62" s="6" t="s">
        <v>835</v>
      </c>
      <c r="D62" s="6">
        <f>'20180102'!E7</f>
        <v>4</v>
      </c>
      <c r="E62" s="6"/>
      <c r="F62" s="37"/>
      <c r="G62" s="6"/>
      <c r="H62" s="37">
        <v>61.2987012987013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4.4" spans="1:25">
      <c r="A63" s="21"/>
      <c r="B63" s="6">
        <v>2018010205</v>
      </c>
      <c r="C63" s="6" t="s">
        <v>836</v>
      </c>
      <c r="D63" s="6">
        <f>'20180102'!E8</f>
        <v>8</v>
      </c>
      <c r="E63" s="6"/>
      <c r="F63" s="37"/>
      <c r="G63" s="6"/>
      <c r="H63" s="37">
        <v>62.5974025974026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4.4" spans="1:25">
      <c r="A64" s="21"/>
      <c r="B64" s="6">
        <v>2018010206</v>
      </c>
      <c r="C64" s="6" t="s">
        <v>837</v>
      </c>
      <c r="D64" s="6">
        <f>'20180102'!E9</f>
        <v>4.5</v>
      </c>
      <c r="E64" s="6"/>
      <c r="F64" s="37"/>
      <c r="G64" s="6"/>
      <c r="H64" s="37">
        <v>61.461038961039</v>
      </c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4.4" spans="1:25">
      <c r="A65" s="21"/>
      <c r="B65" s="6">
        <v>2018010207</v>
      </c>
      <c r="C65" s="6" t="s">
        <v>838</v>
      </c>
      <c r="D65" s="6">
        <f>'20180102'!E10</f>
        <v>44</v>
      </c>
      <c r="E65" s="6"/>
      <c r="F65" s="37"/>
      <c r="G65" s="6"/>
      <c r="H65" s="37">
        <v>74.2857142857143</v>
      </c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4.4" spans="1:25">
      <c r="A66" s="21"/>
      <c r="B66" s="6">
        <v>2018010208</v>
      </c>
      <c r="C66" s="6" t="s">
        <v>839</v>
      </c>
      <c r="D66" s="6">
        <f>'20180102'!E11</f>
        <v>44</v>
      </c>
      <c r="E66" s="6"/>
      <c r="F66" s="37"/>
      <c r="G66" s="6"/>
      <c r="H66" s="37">
        <v>74.2857142857143</v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4.4" spans="1:25">
      <c r="A67" s="21"/>
      <c r="B67" s="6">
        <v>2018010209</v>
      </c>
      <c r="C67" s="6" t="s">
        <v>840</v>
      </c>
      <c r="D67" s="6">
        <f>'20180102'!E12</f>
        <v>59</v>
      </c>
      <c r="E67" s="6"/>
      <c r="F67" s="37"/>
      <c r="G67" s="6"/>
      <c r="H67" s="37">
        <v>79.1558441558442</v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4.4" spans="1:25">
      <c r="A68" s="21"/>
      <c r="B68" s="6">
        <v>2018010210</v>
      </c>
      <c r="C68" s="6" t="s">
        <v>841</v>
      </c>
      <c r="D68" s="6">
        <f>'20180102'!E13</f>
        <v>0</v>
      </c>
      <c r="E68" s="6"/>
      <c r="F68" s="37"/>
      <c r="G68" s="6"/>
      <c r="H68" s="37">
        <v>60</v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4.4" spans="1:25">
      <c r="A69" s="21"/>
      <c r="B69" s="6">
        <v>2018010211</v>
      </c>
      <c r="C69" s="6" t="s">
        <v>842</v>
      </c>
      <c r="D69" s="6">
        <f>'20180102'!E14</f>
        <v>4</v>
      </c>
      <c r="E69" s="6"/>
      <c r="F69" s="37"/>
      <c r="G69" s="6"/>
      <c r="H69" s="37">
        <v>61.2987012987013</v>
      </c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4.4" spans="1:25">
      <c r="A70" s="21"/>
      <c r="B70" s="6">
        <v>2018010212</v>
      </c>
      <c r="C70" s="6" t="s">
        <v>843</v>
      </c>
      <c r="D70" s="6">
        <f>'20180102'!E15</f>
        <v>47.5</v>
      </c>
      <c r="E70" s="6"/>
      <c r="F70" s="37"/>
      <c r="G70" s="6"/>
      <c r="H70" s="37">
        <v>75.4220779220779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4.4" spans="1:25">
      <c r="A71" s="21"/>
      <c r="B71" s="6">
        <v>2018010213</v>
      </c>
      <c r="C71" s="6" t="s">
        <v>844</v>
      </c>
      <c r="D71" s="6">
        <f>'20180102'!E16</f>
        <v>11</v>
      </c>
      <c r="E71" s="6"/>
      <c r="F71" s="37"/>
      <c r="G71" s="6"/>
      <c r="H71" s="37">
        <v>63.5714285714286</v>
      </c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4.4" spans="1:25">
      <c r="A72" s="21"/>
      <c r="B72" s="6">
        <v>2018010214</v>
      </c>
      <c r="C72" s="6" t="s">
        <v>845</v>
      </c>
      <c r="D72" s="6">
        <f>'20180102'!E17</f>
        <v>12.5</v>
      </c>
      <c r="E72" s="6"/>
      <c r="F72" s="37"/>
      <c r="G72" s="6"/>
      <c r="H72" s="37">
        <v>64.0584415584416</v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4.4" spans="1:25">
      <c r="A73" s="21"/>
      <c r="B73" s="6">
        <v>2018010215</v>
      </c>
      <c r="C73" s="6" t="s">
        <v>846</v>
      </c>
      <c r="D73" s="6">
        <f>'20180102'!E18</f>
        <v>0</v>
      </c>
      <c r="E73" s="6"/>
      <c r="F73" s="37"/>
      <c r="G73" s="6"/>
      <c r="H73" s="37">
        <v>60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4.4" spans="1:25">
      <c r="A74" s="21"/>
      <c r="B74" s="6">
        <v>2018010216</v>
      </c>
      <c r="C74" s="6" t="s">
        <v>847</v>
      </c>
      <c r="D74" s="6">
        <f>'20180102'!E19</f>
        <v>12</v>
      </c>
      <c r="E74" s="6"/>
      <c r="F74" s="37"/>
      <c r="G74" s="6"/>
      <c r="H74" s="37">
        <v>63.8961038961039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4.4" spans="1:25">
      <c r="A75" s="21"/>
      <c r="B75" s="6">
        <v>2018010217</v>
      </c>
      <c r="C75" s="6" t="s">
        <v>848</v>
      </c>
      <c r="D75" s="6">
        <f>'20180102'!E20</f>
        <v>16.5</v>
      </c>
      <c r="E75" s="6"/>
      <c r="F75" s="37"/>
      <c r="G75" s="6"/>
      <c r="H75" s="37">
        <v>65.3571428571429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4.4" spans="1:25">
      <c r="A76" s="21"/>
      <c r="B76" s="6">
        <v>2018010218</v>
      </c>
      <c r="C76" s="6" t="s">
        <v>849</v>
      </c>
      <c r="D76" s="6">
        <f>'20180102'!E21</f>
        <v>4</v>
      </c>
      <c r="E76" s="6"/>
      <c r="F76" s="37"/>
      <c r="G76" s="6"/>
      <c r="H76" s="37">
        <v>61.2987012987013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4.4" spans="1:25">
      <c r="A77" s="21"/>
      <c r="B77" s="6">
        <v>2018010219</v>
      </c>
      <c r="C77" s="6" t="s">
        <v>850</v>
      </c>
      <c r="D77" s="6">
        <f>'20180102'!E22</f>
        <v>56</v>
      </c>
      <c r="E77" s="6"/>
      <c r="F77" s="37"/>
      <c r="G77" s="6"/>
      <c r="H77" s="37">
        <v>78.1818181818182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4.4" spans="1:25">
      <c r="A78" s="21"/>
      <c r="B78" s="6">
        <v>2018010220</v>
      </c>
      <c r="C78" s="6" t="s">
        <v>851</v>
      </c>
      <c r="D78" s="6">
        <f>'20180102'!E23</f>
        <v>20</v>
      </c>
      <c r="E78" s="6"/>
      <c r="F78" s="37"/>
      <c r="G78" s="6"/>
      <c r="H78" s="37">
        <v>66.4935064935065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4.4" spans="1:25">
      <c r="A79" s="21"/>
      <c r="B79" s="6">
        <v>2018010221</v>
      </c>
      <c r="C79" s="6" t="s">
        <v>852</v>
      </c>
      <c r="D79" s="6">
        <f>'20180102'!E24</f>
        <v>20</v>
      </c>
      <c r="E79" s="6"/>
      <c r="F79" s="37"/>
      <c r="G79" s="6"/>
      <c r="H79" s="37">
        <v>66.4935064935065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4.4" spans="1:25">
      <c r="A80" s="21"/>
      <c r="B80" s="6">
        <v>2018010222</v>
      </c>
      <c r="C80" s="6" t="s">
        <v>853</v>
      </c>
      <c r="D80" s="6">
        <f>'20180102'!E25</f>
        <v>27</v>
      </c>
      <c r="E80" s="6"/>
      <c r="F80" s="37"/>
      <c r="G80" s="6"/>
      <c r="H80" s="37">
        <v>68.7662337662338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4.4" spans="1:25">
      <c r="A81" s="21"/>
      <c r="B81" s="6">
        <v>2018010223</v>
      </c>
      <c r="C81" s="6" t="s">
        <v>854</v>
      </c>
      <c r="D81" s="6">
        <f>'20180102'!E26</f>
        <v>37.5</v>
      </c>
      <c r="E81" s="6"/>
      <c r="F81" s="37"/>
      <c r="G81" s="6"/>
      <c r="H81" s="37">
        <v>72.1753246753247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4.4" spans="1:25">
      <c r="A82" s="21"/>
      <c r="B82" s="6">
        <v>2018010225</v>
      </c>
      <c r="C82" s="6" t="s">
        <v>855</v>
      </c>
      <c r="D82" s="6">
        <f>'20180102'!E27</f>
        <v>3</v>
      </c>
      <c r="E82" s="6"/>
      <c r="F82" s="37"/>
      <c r="G82" s="6"/>
      <c r="H82" s="37">
        <v>60.974025974026</v>
      </c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4.4" spans="1:25">
      <c r="A83" s="21"/>
      <c r="B83" s="6">
        <v>2018010226</v>
      </c>
      <c r="C83" s="6" t="s">
        <v>856</v>
      </c>
      <c r="D83" s="6">
        <f>'20180102'!E28</f>
        <v>20.5</v>
      </c>
      <c r="E83" s="6"/>
      <c r="F83" s="37"/>
      <c r="G83" s="6"/>
      <c r="H83" s="37">
        <v>66.6558441558442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4.4" spans="1:25">
      <c r="A84" s="21"/>
      <c r="B84" s="6">
        <v>2018010227</v>
      </c>
      <c r="C84" s="6" t="s">
        <v>857</v>
      </c>
      <c r="D84" s="6">
        <f>'20180102'!E29</f>
        <v>0</v>
      </c>
      <c r="E84" s="6"/>
      <c r="F84" s="37"/>
      <c r="G84" s="6"/>
      <c r="H84" s="37">
        <v>60</v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4.4" spans="1:25">
      <c r="A85" s="21"/>
      <c r="B85" s="6">
        <v>2018010229</v>
      </c>
      <c r="C85" s="6" t="s">
        <v>858</v>
      </c>
      <c r="D85" s="6">
        <f>'20180102'!E30</f>
        <v>3</v>
      </c>
      <c r="E85" s="6"/>
      <c r="F85" s="37"/>
      <c r="G85" s="6"/>
      <c r="H85" s="37">
        <v>60.974025974026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4.4" spans="1:25">
      <c r="A86" s="21"/>
      <c r="B86" s="6">
        <v>2017011226</v>
      </c>
      <c r="C86" s="6" t="s">
        <v>859</v>
      </c>
      <c r="D86" s="6">
        <f>'20180102'!E31</f>
        <v>50</v>
      </c>
      <c r="E86" s="6"/>
      <c r="F86" s="37"/>
      <c r="G86" s="6"/>
      <c r="H86" s="37">
        <v>76.2337662337662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4.4" spans="1:25">
      <c r="A87" s="21">
        <v>20180103</v>
      </c>
      <c r="B87" s="6">
        <v>2018010301</v>
      </c>
      <c r="C87" s="6" t="s">
        <v>860</v>
      </c>
      <c r="D87" s="6">
        <f>'20180103'!E4</f>
        <v>10</v>
      </c>
      <c r="E87" s="6">
        <f>SUM(D87:D113)</f>
        <v>572.5</v>
      </c>
      <c r="F87" s="37">
        <f>E87/27</f>
        <v>21.2037037037037</v>
      </c>
      <c r="G87" s="6"/>
      <c r="H87" s="37">
        <v>63.2467532467532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4.4" spans="1:25">
      <c r="A88" s="21"/>
      <c r="B88" s="6">
        <v>2018010303</v>
      </c>
      <c r="C88" s="6" t="s">
        <v>861</v>
      </c>
      <c r="D88" s="6">
        <f>'20180103'!E5</f>
        <v>9</v>
      </c>
      <c r="E88" s="6"/>
      <c r="F88" s="37"/>
      <c r="G88" s="6"/>
      <c r="H88" s="37">
        <v>62.9220779220779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4.4" spans="1:25">
      <c r="A89" s="21"/>
      <c r="B89" s="6">
        <v>2018010304</v>
      </c>
      <c r="C89" s="6" t="s">
        <v>862</v>
      </c>
      <c r="D89" s="6">
        <f>'20180103'!E6</f>
        <v>87</v>
      </c>
      <c r="E89" s="6"/>
      <c r="F89" s="37"/>
      <c r="G89" s="6"/>
      <c r="H89" s="37">
        <v>88.2467532467532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4.4" spans="1:25">
      <c r="A90" s="21"/>
      <c r="B90" s="6">
        <v>2018010305</v>
      </c>
      <c r="C90" s="6" t="s">
        <v>863</v>
      </c>
      <c r="D90" s="6">
        <f>'20180103'!E7</f>
        <v>64</v>
      </c>
      <c r="E90" s="6"/>
      <c r="F90" s="37"/>
      <c r="G90" s="6"/>
      <c r="H90" s="37">
        <v>80.7792207792208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4.4" spans="1:25">
      <c r="A91" s="21"/>
      <c r="B91" s="6">
        <v>2018010306</v>
      </c>
      <c r="C91" s="6" t="s">
        <v>864</v>
      </c>
      <c r="D91" s="6">
        <f>'20180103'!E8</f>
        <v>53</v>
      </c>
      <c r="E91" s="6"/>
      <c r="F91" s="37"/>
      <c r="G91" s="6"/>
      <c r="H91" s="37">
        <v>77.2077922077922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4.4" spans="1:25">
      <c r="A92" s="21"/>
      <c r="B92" s="6">
        <v>2018010307</v>
      </c>
      <c r="C92" s="6" t="s">
        <v>865</v>
      </c>
      <c r="D92" s="6">
        <f>'20180103'!E9</f>
        <v>2</v>
      </c>
      <c r="E92" s="6"/>
      <c r="F92" s="37"/>
      <c r="G92" s="6"/>
      <c r="H92" s="37">
        <v>60.6493506493507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4.4" spans="1:25">
      <c r="A93" s="21"/>
      <c r="B93" s="6">
        <v>2018010308</v>
      </c>
      <c r="C93" s="6" t="s">
        <v>866</v>
      </c>
      <c r="D93" s="6">
        <f>'20180103'!E10</f>
        <v>5</v>
      </c>
      <c r="E93" s="6"/>
      <c r="F93" s="37"/>
      <c r="G93" s="6"/>
      <c r="H93" s="37">
        <v>61.6233766233766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4.4" spans="1:25">
      <c r="A94" s="21"/>
      <c r="B94" s="6">
        <v>2018010309</v>
      </c>
      <c r="C94" s="6" t="s">
        <v>867</v>
      </c>
      <c r="D94" s="6">
        <f>'20180103'!E11</f>
        <v>6</v>
      </c>
      <c r="E94" s="6"/>
      <c r="F94" s="37"/>
      <c r="G94" s="6"/>
      <c r="H94" s="37">
        <v>61.9480519480519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4.4" spans="1:25">
      <c r="A95" s="21"/>
      <c r="B95" s="6">
        <v>2018010310</v>
      </c>
      <c r="C95" s="6" t="s">
        <v>868</v>
      </c>
      <c r="D95" s="6">
        <f>'20180103'!E12</f>
        <v>46</v>
      </c>
      <c r="E95" s="6"/>
      <c r="F95" s="37"/>
      <c r="G95" s="6"/>
      <c r="H95" s="37">
        <v>74.9350649350649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4.4" spans="1:25">
      <c r="A96" s="21"/>
      <c r="B96" s="6">
        <v>2018010311</v>
      </c>
      <c r="C96" s="6" t="s">
        <v>869</v>
      </c>
      <c r="D96" s="6">
        <f>'20180103'!E13</f>
        <v>0</v>
      </c>
      <c r="E96" s="6"/>
      <c r="F96" s="37"/>
      <c r="G96" s="6"/>
      <c r="H96" s="37">
        <v>60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4.4" spans="1:25">
      <c r="A97" s="21"/>
      <c r="B97" s="6">
        <v>2018010312</v>
      </c>
      <c r="C97" s="6" t="s">
        <v>870</v>
      </c>
      <c r="D97" s="6">
        <f>'20180103'!E14</f>
        <v>8</v>
      </c>
      <c r="E97" s="6"/>
      <c r="F97" s="37"/>
      <c r="G97" s="6"/>
      <c r="H97" s="37">
        <v>62.5974025974026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4.4" spans="1:25">
      <c r="A98" s="21"/>
      <c r="B98" s="6">
        <v>2018010313</v>
      </c>
      <c r="C98" s="6" t="s">
        <v>871</v>
      </c>
      <c r="D98" s="6">
        <f>'20180103'!E15</f>
        <v>7.5</v>
      </c>
      <c r="E98" s="6"/>
      <c r="F98" s="37"/>
      <c r="G98" s="6"/>
      <c r="H98" s="37">
        <v>62.4350649350649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4.4" spans="1:25">
      <c r="A99" s="21"/>
      <c r="B99" s="6">
        <v>2018010314</v>
      </c>
      <c r="C99" s="6" t="s">
        <v>872</v>
      </c>
      <c r="D99" s="6">
        <f>'20180103'!E16</f>
        <v>5.5</v>
      </c>
      <c r="E99" s="6"/>
      <c r="F99" s="37"/>
      <c r="G99" s="6"/>
      <c r="H99" s="37">
        <v>61.7857142857143</v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4.4" spans="1:25">
      <c r="A100" s="21"/>
      <c r="B100" s="6">
        <v>2018010315</v>
      </c>
      <c r="C100" s="6" t="s">
        <v>873</v>
      </c>
      <c r="D100" s="6">
        <f>'20180103'!E17</f>
        <v>9</v>
      </c>
      <c r="E100" s="6"/>
      <c r="F100" s="37"/>
      <c r="G100" s="6"/>
      <c r="H100" s="37">
        <v>62.9220779220779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4.4" spans="1:25">
      <c r="A101" s="21"/>
      <c r="B101" s="6">
        <v>2018010316</v>
      </c>
      <c r="C101" s="6" t="s">
        <v>874</v>
      </c>
      <c r="D101" s="6">
        <f>'20180103'!E18</f>
        <v>12</v>
      </c>
      <c r="E101" s="6"/>
      <c r="F101" s="37"/>
      <c r="G101" s="6"/>
      <c r="H101" s="37">
        <v>63.8961038961039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4.4" spans="1:25">
      <c r="A102" s="21"/>
      <c r="B102" s="6">
        <v>2018010317</v>
      </c>
      <c r="C102" s="6" t="s">
        <v>875</v>
      </c>
      <c r="D102" s="6">
        <f>'20180103'!E19</f>
        <v>2</v>
      </c>
      <c r="E102" s="6"/>
      <c r="F102" s="37"/>
      <c r="G102" s="6"/>
      <c r="H102" s="37">
        <v>60.6493506493507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4.4" spans="1:25">
      <c r="A103" s="21"/>
      <c r="B103" s="6">
        <v>2018010318</v>
      </c>
      <c r="C103" s="6" t="s">
        <v>876</v>
      </c>
      <c r="D103" s="6">
        <f>'20180103'!E20</f>
        <v>44</v>
      </c>
      <c r="E103" s="6"/>
      <c r="F103" s="37"/>
      <c r="G103" s="6"/>
      <c r="H103" s="37">
        <v>74.2857142857143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4.4" spans="1:25">
      <c r="A104" s="21"/>
      <c r="B104" s="6">
        <v>2018010319</v>
      </c>
      <c r="C104" s="6" t="s">
        <v>877</v>
      </c>
      <c r="D104" s="6">
        <f>'20180103'!E21</f>
        <v>9</v>
      </c>
      <c r="E104" s="6"/>
      <c r="F104" s="37"/>
      <c r="G104" s="6"/>
      <c r="H104" s="37">
        <v>62.9220779220779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4.4" spans="1:25">
      <c r="A105" s="21"/>
      <c r="B105" s="6">
        <v>2018010320</v>
      </c>
      <c r="C105" s="6" t="s">
        <v>878</v>
      </c>
      <c r="D105" s="6">
        <f>'20180103'!E22</f>
        <v>74</v>
      </c>
      <c r="E105" s="6"/>
      <c r="F105" s="37"/>
      <c r="G105" s="6"/>
      <c r="H105" s="37">
        <v>84.025974025974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4.4" spans="1:25">
      <c r="A106" s="21"/>
      <c r="B106" s="6">
        <v>2018010321</v>
      </c>
      <c r="C106" s="6" t="s">
        <v>879</v>
      </c>
      <c r="D106" s="6">
        <f>'20180103'!E23</f>
        <v>53.5</v>
      </c>
      <c r="E106" s="6"/>
      <c r="F106" s="37"/>
      <c r="G106" s="6"/>
      <c r="H106" s="37">
        <v>77.3701298701299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4.4" spans="1:25">
      <c r="A107" s="21"/>
      <c r="B107" s="6">
        <v>2018010322</v>
      </c>
      <c r="C107" s="6" t="s">
        <v>880</v>
      </c>
      <c r="D107" s="6">
        <f>'20180103'!E24</f>
        <v>0</v>
      </c>
      <c r="E107" s="6"/>
      <c r="F107" s="37"/>
      <c r="G107" s="6"/>
      <c r="H107" s="37">
        <v>60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4.4" spans="1:25">
      <c r="A108" s="21"/>
      <c r="B108" s="6">
        <v>2018010323</v>
      </c>
      <c r="C108" s="6" t="s">
        <v>881</v>
      </c>
      <c r="D108" s="6">
        <f>'20180103'!E25</f>
        <v>0</v>
      </c>
      <c r="E108" s="6"/>
      <c r="F108" s="37"/>
      <c r="G108" s="6"/>
      <c r="H108" s="37">
        <v>60</v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4.4" spans="1:25">
      <c r="A109" s="21"/>
      <c r="B109" s="6">
        <v>2018010324</v>
      </c>
      <c r="C109" s="6" t="s">
        <v>882</v>
      </c>
      <c r="D109" s="6">
        <f>'20180103'!E26</f>
        <v>0</v>
      </c>
      <c r="E109" s="6"/>
      <c r="F109" s="37"/>
      <c r="G109" s="6"/>
      <c r="H109" s="37">
        <v>60</v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4.4" spans="1:25">
      <c r="A110" s="21"/>
      <c r="B110" s="6">
        <v>2018010325</v>
      </c>
      <c r="C110" s="6" t="s">
        <v>883</v>
      </c>
      <c r="D110" s="6">
        <f>'20180103'!E27</f>
        <v>19</v>
      </c>
      <c r="E110" s="6"/>
      <c r="F110" s="37"/>
      <c r="G110" s="6"/>
      <c r="H110" s="37">
        <v>66.1688311688312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4.4" spans="1:25">
      <c r="A111" s="21"/>
      <c r="B111" s="6">
        <v>2018010326</v>
      </c>
      <c r="C111" s="6" t="s">
        <v>884</v>
      </c>
      <c r="D111" s="6">
        <f>'20180103'!E28</f>
        <v>0</v>
      </c>
      <c r="E111" s="6"/>
      <c r="F111" s="37"/>
      <c r="G111" s="6"/>
      <c r="H111" s="37">
        <v>60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4.4" spans="1:25">
      <c r="A112" s="21"/>
      <c r="B112" s="6">
        <v>2018010327</v>
      </c>
      <c r="C112" s="6" t="s">
        <v>885</v>
      </c>
      <c r="D112" s="6">
        <f>'20180103'!E29</f>
        <v>47</v>
      </c>
      <c r="E112" s="6"/>
      <c r="F112" s="37"/>
      <c r="G112" s="6"/>
      <c r="H112" s="37">
        <v>75.2597402597403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4.4" spans="1:25">
      <c r="A113" s="21"/>
      <c r="B113" s="6">
        <v>2018010328</v>
      </c>
      <c r="C113" s="6" t="s">
        <v>886</v>
      </c>
      <c r="D113" s="6">
        <f>'20180103'!E30</f>
        <v>0</v>
      </c>
      <c r="E113" s="6"/>
      <c r="F113" s="37"/>
      <c r="G113" s="6"/>
      <c r="H113" s="37">
        <v>60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4.4" spans="1:25">
      <c r="A114" s="21">
        <v>20180104</v>
      </c>
      <c r="B114" s="6">
        <v>2018010402</v>
      </c>
      <c r="C114" s="6" t="s">
        <v>887</v>
      </c>
      <c r="D114" s="6">
        <f>'20180104'!E4</f>
        <v>3</v>
      </c>
      <c r="E114" s="6">
        <f>SUM(D114:D139)</f>
        <v>524</v>
      </c>
      <c r="F114" s="37">
        <f>E114/26</f>
        <v>20.1538461538462</v>
      </c>
      <c r="G114" s="6"/>
      <c r="H114" s="37">
        <v>60.974025974026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4.4" spans="1:25">
      <c r="A115" s="21"/>
      <c r="B115" s="6">
        <v>2018010403</v>
      </c>
      <c r="C115" s="6" t="s">
        <v>888</v>
      </c>
      <c r="D115" s="6">
        <f>'20180104'!E5</f>
        <v>49</v>
      </c>
      <c r="E115" s="6"/>
      <c r="F115" s="37"/>
      <c r="G115" s="6"/>
      <c r="H115" s="37">
        <v>75.9090909090909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4.4" spans="1:25">
      <c r="A116" s="21"/>
      <c r="B116" s="6">
        <v>2018010404</v>
      </c>
      <c r="C116" s="6" t="s">
        <v>889</v>
      </c>
      <c r="D116" s="6">
        <f>'20180104'!E6</f>
        <v>3</v>
      </c>
      <c r="E116" s="6"/>
      <c r="F116" s="37"/>
      <c r="G116" s="6"/>
      <c r="H116" s="37">
        <v>60.974025974026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4.4" spans="1:25">
      <c r="A117" s="21"/>
      <c r="B117" s="6">
        <v>2018010405</v>
      </c>
      <c r="C117" s="6" t="s">
        <v>890</v>
      </c>
      <c r="D117" s="6">
        <f>'20180104'!E7</f>
        <v>3</v>
      </c>
      <c r="E117" s="6"/>
      <c r="F117" s="37"/>
      <c r="G117" s="6"/>
      <c r="H117" s="37">
        <v>60.974025974026</v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4.4" spans="1:25">
      <c r="A118" s="21"/>
      <c r="B118" s="6">
        <v>2018010406</v>
      </c>
      <c r="C118" s="6" t="s">
        <v>891</v>
      </c>
      <c r="D118" s="6">
        <f>'20180104'!E8</f>
        <v>64</v>
      </c>
      <c r="E118" s="6"/>
      <c r="F118" s="37"/>
      <c r="G118" s="6"/>
      <c r="H118" s="37">
        <v>80.7792207792208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4.4" spans="1:25">
      <c r="A119" s="21"/>
      <c r="B119" s="6">
        <v>2018010407</v>
      </c>
      <c r="C119" s="6" t="s">
        <v>892</v>
      </c>
      <c r="D119" s="6">
        <f>'20180104'!E9</f>
        <v>3</v>
      </c>
      <c r="E119" s="6"/>
      <c r="F119" s="37"/>
      <c r="G119" s="6"/>
      <c r="H119" s="37">
        <v>60.974025974026</v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4.4" spans="1:25">
      <c r="A120" s="21"/>
      <c r="B120" s="6">
        <v>2018010408</v>
      </c>
      <c r="C120" s="6" t="s">
        <v>893</v>
      </c>
      <c r="D120" s="6">
        <f>'20180104'!E10</f>
        <v>5</v>
      </c>
      <c r="E120" s="6"/>
      <c r="F120" s="37"/>
      <c r="G120" s="6"/>
      <c r="H120" s="37">
        <v>61.6233766233766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4.4" spans="1:25">
      <c r="A121" s="21"/>
      <c r="B121" s="6">
        <v>2018010409</v>
      </c>
      <c r="C121" s="6" t="s">
        <v>894</v>
      </c>
      <c r="D121" s="6">
        <f>'20180104'!E11</f>
        <v>71</v>
      </c>
      <c r="E121" s="6"/>
      <c r="F121" s="37"/>
      <c r="G121" s="6"/>
      <c r="H121" s="37">
        <v>83.051948051948</v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4.4" spans="1:25">
      <c r="A122" s="21"/>
      <c r="B122" s="6">
        <v>2018010410</v>
      </c>
      <c r="C122" s="6" t="s">
        <v>895</v>
      </c>
      <c r="D122" s="6">
        <f>'20180104'!E12</f>
        <v>3</v>
      </c>
      <c r="E122" s="6"/>
      <c r="F122" s="37"/>
      <c r="G122" s="6"/>
      <c r="H122" s="37">
        <v>60.974025974026</v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4.4" spans="1:25">
      <c r="A123" s="21"/>
      <c r="B123" s="6">
        <v>2018010411</v>
      </c>
      <c r="C123" s="6" t="s">
        <v>896</v>
      </c>
      <c r="D123" s="6">
        <f>'20180104'!E13</f>
        <v>3</v>
      </c>
      <c r="E123" s="6"/>
      <c r="F123" s="37"/>
      <c r="G123" s="6"/>
      <c r="H123" s="37">
        <v>60.974025974026</v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4.4" spans="1:25">
      <c r="A124" s="21"/>
      <c r="B124" s="6">
        <v>2018010412</v>
      </c>
      <c r="C124" s="6" t="s">
        <v>897</v>
      </c>
      <c r="D124" s="6">
        <f>'20180104'!E14</f>
        <v>3</v>
      </c>
      <c r="E124" s="6"/>
      <c r="F124" s="37"/>
      <c r="G124" s="6"/>
      <c r="H124" s="37">
        <v>60.974025974026</v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4.4" spans="1:25">
      <c r="A125" s="21"/>
      <c r="B125" s="6">
        <v>2018010413</v>
      </c>
      <c r="C125" s="6" t="s">
        <v>898</v>
      </c>
      <c r="D125" s="6">
        <f>'20180104'!E15</f>
        <v>3</v>
      </c>
      <c r="E125" s="6"/>
      <c r="F125" s="37"/>
      <c r="G125" s="6"/>
      <c r="H125" s="37">
        <v>60.974025974026</v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4.4" spans="1:25">
      <c r="A126" s="21"/>
      <c r="B126" s="6">
        <v>2018010414</v>
      </c>
      <c r="C126" s="6" t="s">
        <v>899</v>
      </c>
      <c r="D126" s="6">
        <f>'20180104'!E16</f>
        <v>11</v>
      </c>
      <c r="E126" s="6"/>
      <c r="F126" s="37"/>
      <c r="G126" s="6"/>
      <c r="H126" s="37">
        <v>63.5714285714286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4.4" spans="1:25">
      <c r="A127" s="21"/>
      <c r="B127" s="6">
        <v>2018010416</v>
      </c>
      <c r="C127" s="6" t="s">
        <v>900</v>
      </c>
      <c r="D127" s="6">
        <f>'20180104'!E17</f>
        <v>16</v>
      </c>
      <c r="E127" s="6"/>
      <c r="F127" s="37"/>
      <c r="G127" s="6"/>
      <c r="H127" s="37">
        <v>65.1948051948052</v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4.4" spans="1:25">
      <c r="A128" s="21"/>
      <c r="B128" s="6">
        <v>2018010417</v>
      </c>
      <c r="C128" s="6" t="s">
        <v>901</v>
      </c>
      <c r="D128" s="6">
        <f>'20180104'!E18</f>
        <v>58</v>
      </c>
      <c r="E128" s="6"/>
      <c r="F128" s="37"/>
      <c r="G128" s="6"/>
      <c r="H128" s="37">
        <v>78.8311688311688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4.4" spans="1:25">
      <c r="A129" s="21"/>
      <c r="B129" s="6">
        <v>2018010418</v>
      </c>
      <c r="C129" s="6" t="s">
        <v>902</v>
      </c>
      <c r="D129" s="6">
        <f>'20180104'!E19</f>
        <v>59</v>
      </c>
      <c r="E129" s="6"/>
      <c r="F129" s="37"/>
      <c r="G129" s="6"/>
      <c r="H129" s="37">
        <v>79.1558441558442</v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4.4" spans="1:25">
      <c r="A130" s="21"/>
      <c r="B130" s="6">
        <v>2018010419</v>
      </c>
      <c r="C130" s="6" t="s">
        <v>903</v>
      </c>
      <c r="D130" s="6">
        <f>'20180104'!E20</f>
        <v>2</v>
      </c>
      <c r="E130" s="6"/>
      <c r="F130" s="37"/>
      <c r="G130" s="6"/>
      <c r="H130" s="37">
        <v>60.6493506493507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4.4" spans="1:25">
      <c r="A131" s="21"/>
      <c r="B131" s="6">
        <v>2018010420</v>
      </c>
      <c r="C131" s="6" t="s">
        <v>904</v>
      </c>
      <c r="D131" s="6">
        <f>'20180104'!E21</f>
        <v>51</v>
      </c>
      <c r="E131" s="6"/>
      <c r="F131" s="37"/>
      <c r="G131" s="6"/>
      <c r="H131" s="37">
        <v>76.5584415584416</v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4.4" spans="1:25">
      <c r="A132" s="21"/>
      <c r="B132" s="6">
        <v>2018010421</v>
      </c>
      <c r="C132" s="6" t="s">
        <v>905</v>
      </c>
      <c r="D132" s="6">
        <f>'20180104'!E22</f>
        <v>6</v>
      </c>
      <c r="E132" s="6"/>
      <c r="F132" s="37"/>
      <c r="G132" s="6"/>
      <c r="H132" s="37">
        <v>61.9480519480519</v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4.4" spans="1:25">
      <c r="A133" s="21"/>
      <c r="B133" s="6">
        <v>2018010423</v>
      </c>
      <c r="C133" s="6" t="s">
        <v>906</v>
      </c>
      <c r="D133" s="6">
        <f>'20180104'!E23</f>
        <v>70</v>
      </c>
      <c r="E133" s="6"/>
      <c r="F133" s="37"/>
      <c r="G133" s="6"/>
      <c r="H133" s="37">
        <v>82.7272727272727</v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4.4" spans="1:25">
      <c r="A134" s="21"/>
      <c r="B134" s="6">
        <v>2018010424</v>
      </c>
      <c r="C134" s="6" t="s">
        <v>907</v>
      </c>
      <c r="D134" s="6">
        <f>'20180104'!E24</f>
        <v>6</v>
      </c>
      <c r="E134" s="6"/>
      <c r="F134" s="37"/>
      <c r="G134" s="6"/>
      <c r="H134" s="37">
        <v>61.9480519480519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4.4" spans="1:25">
      <c r="A135" s="21"/>
      <c r="B135" s="6">
        <v>2018010425</v>
      </c>
      <c r="C135" s="6" t="s">
        <v>908</v>
      </c>
      <c r="D135" s="6">
        <f>'20180104'!E25</f>
        <v>3</v>
      </c>
      <c r="E135" s="6"/>
      <c r="F135" s="37"/>
      <c r="G135" s="6"/>
      <c r="H135" s="37">
        <v>60.974025974026</v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4.4" spans="1:25">
      <c r="A136" s="21"/>
      <c r="B136" s="6">
        <v>2018010426</v>
      </c>
      <c r="C136" s="6" t="s">
        <v>909</v>
      </c>
      <c r="D136" s="6">
        <f>'20180104'!E26</f>
        <v>3</v>
      </c>
      <c r="E136" s="6"/>
      <c r="F136" s="37"/>
      <c r="G136" s="6"/>
      <c r="H136" s="37">
        <v>60.974025974026</v>
      </c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4.4" spans="1:25">
      <c r="A137" s="21"/>
      <c r="B137" s="6">
        <v>2018010427</v>
      </c>
      <c r="C137" s="6" t="s">
        <v>910</v>
      </c>
      <c r="D137" s="6">
        <f>'20180104'!E27</f>
        <v>3</v>
      </c>
      <c r="E137" s="6"/>
      <c r="F137" s="37"/>
      <c r="G137" s="6"/>
      <c r="H137" s="37">
        <v>60.974025974026</v>
      </c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4.4" spans="1:25">
      <c r="A138" s="21"/>
      <c r="B138" s="6">
        <v>2018010428</v>
      </c>
      <c r="C138" s="6" t="s">
        <v>911</v>
      </c>
      <c r="D138" s="6">
        <f>'20180104'!E28</f>
        <v>7.5</v>
      </c>
      <c r="E138" s="6"/>
      <c r="F138" s="37"/>
      <c r="G138" s="6"/>
      <c r="H138" s="37">
        <v>62.4350649350649</v>
      </c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4.4" spans="1:25">
      <c r="A139" s="21"/>
      <c r="B139" s="6">
        <v>2017011430</v>
      </c>
      <c r="C139" s="6" t="s">
        <v>912</v>
      </c>
      <c r="D139" s="6">
        <f>'20180104'!E29</f>
        <v>15.5</v>
      </c>
      <c r="E139" s="6"/>
      <c r="F139" s="37"/>
      <c r="G139" s="6"/>
      <c r="H139" s="37">
        <v>65.0324675324675</v>
      </c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4.4" spans="1:25">
      <c r="A140" s="21">
        <v>20180105</v>
      </c>
      <c r="B140" s="6">
        <v>2018010501</v>
      </c>
      <c r="C140" s="6" t="s">
        <v>913</v>
      </c>
      <c r="D140" s="6">
        <f>'20180105'!E4</f>
        <v>8</v>
      </c>
      <c r="E140" s="6">
        <f>SUM(D140:D165)</f>
        <v>307</v>
      </c>
      <c r="F140" s="37">
        <f>E140/26</f>
        <v>11.8076923076923</v>
      </c>
      <c r="G140" s="6"/>
      <c r="H140" s="37">
        <v>62.5974025974026</v>
      </c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4.4" spans="1:25">
      <c r="A141" s="21"/>
      <c r="B141" s="6">
        <v>2018010502</v>
      </c>
      <c r="C141" s="6" t="s">
        <v>914</v>
      </c>
      <c r="D141" s="6">
        <f>'20180105'!E5</f>
        <v>0</v>
      </c>
      <c r="E141" s="6"/>
      <c r="F141" s="37"/>
      <c r="G141" s="6"/>
      <c r="H141" s="37">
        <v>60</v>
      </c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4.4" spans="1:25">
      <c r="A142" s="21"/>
      <c r="B142" s="6">
        <v>2018010504</v>
      </c>
      <c r="C142" s="6" t="s">
        <v>915</v>
      </c>
      <c r="D142" s="6">
        <f>'20180105'!E6</f>
        <v>3</v>
      </c>
      <c r="E142" s="6"/>
      <c r="F142" s="37"/>
      <c r="G142" s="6"/>
      <c r="H142" s="37">
        <v>60.974025974026</v>
      </c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4.4" spans="1:25">
      <c r="A143" s="21"/>
      <c r="B143" s="6">
        <v>2018010506</v>
      </c>
      <c r="C143" s="6" t="s">
        <v>916</v>
      </c>
      <c r="D143" s="6">
        <f>'20180105'!E7</f>
        <v>0</v>
      </c>
      <c r="E143" s="6"/>
      <c r="F143" s="37"/>
      <c r="G143" s="6"/>
      <c r="H143" s="37">
        <v>60</v>
      </c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4.4" spans="1:25">
      <c r="A144" s="21"/>
      <c r="B144" s="6">
        <v>2018010507</v>
      </c>
      <c r="C144" s="6" t="s">
        <v>917</v>
      </c>
      <c r="D144" s="6">
        <f>'20180105'!E8</f>
        <v>0</v>
      </c>
      <c r="E144" s="6"/>
      <c r="F144" s="37"/>
      <c r="G144" s="6"/>
      <c r="H144" s="37">
        <v>60</v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4.4" spans="1:25">
      <c r="A145" s="21"/>
      <c r="B145" s="6">
        <v>2018010508</v>
      </c>
      <c r="C145" s="6" t="s">
        <v>918</v>
      </c>
      <c r="D145" s="6">
        <f>'20180105'!E9</f>
        <v>49</v>
      </c>
      <c r="E145" s="6"/>
      <c r="F145" s="37"/>
      <c r="G145" s="6"/>
      <c r="H145" s="37">
        <v>75.9090909090909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4.4" spans="1:25">
      <c r="A146" s="21"/>
      <c r="B146" s="6">
        <v>2018010509</v>
      </c>
      <c r="C146" s="6" t="s">
        <v>919</v>
      </c>
      <c r="D146" s="6">
        <f>'20180105'!E10</f>
        <v>2</v>
      </c>
      <c r="E146" s="6"/>
      <c r="F146" s="37"/>
      <c r="G146" s="6"/>
      <c r="H146" s="37">
        <v>60.6493506493507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4.4" spans="1:25">
      <c r="A147" s="21"/>
      <c r="B147" s="6">
        <v>2018010510</v>
      </c>
      <c r="C147" s="6" t="s">
        <v>920</v>
      </c>
      <c r="D147" s="6">
        <f>'20180105'!E11</f>
        <v>44</v>
      </c>
      <c r="E147" s="6"/>
      <c r="F147" s="37"/>
      <c r="G147" s="6"/>
      <c r="H147" s="37">
        <v>74.2857142857143</v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4.4" spans="1:25">
      <c r="A148" s="21"/>
      <c r="B148" s="6">
        <v>2018010511</v>
      </c>
      <c r="C148" s="6" t="s">
        <v>921</v>
      </c>
      <c r="D148" s="6">
        <f>'20180105'!E12</f>
        <v>0</v>
      </c>
      <c r="E148" s="6"/>
      <c r="F148" s="37"/>
      <c r="G148" s="6"/>
      <c r="H148" s="37">
        <v>60</v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4.4" spans="1:25">
      <c r="A149" s="21"/>
      <c r="B149" s="6">
        <v>2018010512</v>
      </c>
      <c r="C149" s="6" t="s">
        <v>922</v>
      </c>
      <c r="D149" s="6">
        <f>'20180105'!E13</f>
        <v>2</v>
      </c>
      <c r="E149" s="6"/>
      <c r="F149" s="37"/>
      <c r="G149" s="6"/>
      <c r="H149" s="37">
        <v>60.6493506493507</v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4.4" spans="1:25">
      <c r="A150" s="21"/>
      <c r="B150" s="6">
        <v>2018010513</v>
      </c>
      <c r="C150" s="6" t="s">
        <v>923</v>
      </c>
      <c r="D150" s="6">
        <f>'20180105'!E14</f>
        <v>44</v>
      </c>
      <c r="E150" s="6"/>
      <c r="F150" s="37"/>
      <c r="G150" s="6"/>
      <c r="H150" s="37">
        <v>74.2857142857143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4.4" spans="1:25">
      <c r="A151" s="21"/>
      <c r="B151" s="6">
        <v>2018010514</v>
      </c>
      <c r="C151" s="6" t="s">
        <v>924</v>
      </c>
      <c r="D151" s="6">
        <f>'20180105'!E15</f>
        <v>6</v>
      </c>
      <c r="E151" s="6"/>
      <c r="F151" s="37"/>
      <c r="G151" s="6"/>
      <c r="H151" s="37">
        <v>61.9480519480519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4.4" spans="1:25">
      <c r="A152" s="21"/>
      <c r="B152" s="6">
        <v>2018010515</v>
      </c>
      <c r="C152" s="6" t="s">
        <v>925</v>
      </c>
      <c r="D152" s="6">
        <f>'20180105'!E16</f>
        <v>3</v>
      </c>
      <c r="E152" s="6"/>
      <c r="F152" s="37"/>
      <c r="G152" s="6"/>
      <c r="H152" s="37">
        <v>60.974025974026</v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4.4" spans="1:25">
      <c r="A153" s="21"/>
      <c r="B153" s="6">
        <v>2018010516</v>
      </c>
      <c r="C153" s="6" t="s">
        <v>926</v>
      </c>
      <c r="D153" s="6">
        <f>'20180105'!E17</f>
        <v>10</v>
      </c>
      <c r="E153" s="6"/>
      <c r="F153" s="37"/>
      <c r="G153" s="6"/>
      <c r="H153" s="37">
        <v>63.2467532467532</v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4.4" spans="1:25">
      <c r="A154" s="21"/>
      <c r="B154" s="6">
        <v>2018010517</v>
      </c>
      <c r="C154" s="6" t="s">
        <v>927</v>
      </c>
      <c r="D154" s="6">
        <f>'20180105'!E18</f>
        <v>5</v>
      </c>
      <c r="E154" s="6"/>
      <c r="F154" s="37"/>
      <c r="G154" s="6"/>
      <c r="H154" s="37">
        <v>61.6233766233766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4.4" spans="1:25">
      <c r="A155" s="21"/>
      <c r="B155" s="6">
        <v>2018010518</v>
      </c>
      <c r="C155" s="6" t="s">
        <v>928</v>
      </c>
      <c r="D155" s="6">
        <f>'20180105'!E19</f>
        <v>3</v>
      </c>
      <c r="E155" s="6"/>
      <c r="F155" s="37"/>
      <c r="G155" s="6"/>
      <c r="H155" s="37">
        <v>60.974025974026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4.4" spans="1:25">
      <c r="A156" s="21"/>
      <c r="B156" s="6">
        <v>2018010519</v>
      </c>
      <c r="C156" s="6" t="s">
        <v>929</v>
      </c>
      <c r="D156" s="6">
        <f>'20180105'!E20</f>
        <v>56</v>
      </c>
      <c r="E156" s="6"/>
      <c r="F156" s="37"/>
      <c r="G156" s="6"/>
      <c r="H156" s="37">
        <v>78.1818181818182</v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4.4" spans="1:25">
      <c r="A157" s="21"/>
      <c r="B157" s="6">
        <v>2018010520</v>
      </c>
      <c r="C157" s="6" t="s">
        <v>930</v>
      </c>
      <c r="D157" s="6">
        <f>'20180105'!E21</f>
        <v>5</v>
      </c>
      <c r="E157" s="6"/>
      <c r="F157" s="37"/>
      <c r="G157" s="6"/>
      <c r="H157" s="37">
        <v>61.6233766233766</v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4.4" spans="1:25">
      <c r="A158" s="21"/>
      <c r="B158" s="6">
        <v>2018010521</v>
      </c>
      <c r="C158" s="6" t="s">
        <v>931</v>
      </c>
      <c r="D158" s="6">
        <f>'20180105'!E22</f>
        <v>0</v>
      </c>
      <c r="E158" s="6"/>
      <c r="F158" s="37"/>
      <c r="G158" s="6"/>
      <c r="H158" s="37">
        <v>60</v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4.4" spans="1:25">
      <c r="A159" s="21"/>
      <c r="B159" s="6">
        <v>2018010522</v>
      </c>
      <c r="C159" s="6" t="s">
        <v>932</v>
      </c>
      <c r="D159" s="6">
        <f>'20180105'!E23</f>
        <v>53</v>
      </c>
      <c r="E159" s="6"/>
      <c r="F159" s="37"/>
      <c r="G159" s="6"/>
      <c r="H159" s="37">
        <v>77.2077922077922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4.4" spans="1:25">
      <c r="A160" s="21"/>
      <c r="B160" s="6">
        <v>2018010523</v>
      </c>
      <c r="C160" s="6" t="s">
        <v>933</v>
      </c>
      <c r="D160" s="6">
        <f>'20180105'!E24</f>
        <v>0</v>
      </c>
      <c r="E160" s="6"/>
      <c r="F160" s="37"/>
      <c r="G160" s="6"/>
      <c r="H160" s="37">
        <v>60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4.4" spans="1:25">
      <c r="A161" s="21"/>
      <c r="B161" s="6">
        <v>2018010524</v>
      </c>
      <c r="C161" s="6" t="s">
        <v>934</v>
      </c>
      <c r="D161" s="6">
        <f>'20180105'!E25</f>
        <v>0</v>
      </c>
      <c r="E161" s="6"/>
      <c r="F161" s="37"/>
      <c r="G161" s="6"/>
      <c r="H161" s="37">
        <v>60</v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4.4" spans="1:25">
      <c r="A162" s="21"/>
      <c r="B162" s="6">
        <v>2018010525</v>
      </c>
      <c r="C162" s="6" t="s">
        <v>935</v>
      </c>
      <c r="D162" s="6">
        <f>'20180105'!E26</f>
        <v>3</v>
      </c>
      <c r="E162" s="6"/>
      <c r="F162" s="37"/>
      <c r="G162" s="6"/>
      <c r="H162" s="37">
        <v>60.974025974026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4.4" spans="1:25">
      <c r="A163" s="21"/>
      <c r="B163" s="6">
        <v>2018010526</v>
      </c>
      <c r="C163" s="6" t="s">
        <v>936</v>
      </c>
      <c r="D163" s="6">
        <f>'20180105'!E27</f>
        <v>3</v>
      </c>
      <c r="E163" s="6"/>
      <c r="F163" s="37"/>
      <c r="G163" s="6"/>
      <c r="H163" s="37">
        <v>60.974025974026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4.4" spans="1:25">
      <c r="A164" s="21"/>
      <c r="B164" s="6">
        <v>2018010527</v>
      </c>
      <c r="C164" s="6" t="s">
        <v>937</v>
      </c>
      <c r="D164" s="6">
        <f>'20180105'!E28</f>
        <v>0</v>
      </c>
      <c r="E164" s="6"/>
      <c r="F164" s="37"/>
      <c r="G164" s="6"/>
      <c r="H164" s="37">
        <v>60</v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4.4" spans="1:25">
      <c r="A165" s="21"/>
      <c r="B165" s="6">
        <v>2018010528</v>
      </c>
      <c r="C165" s="6" t="s">
        <v>938</v>
      </c>
      <c r="D165" s="6">
        <f>'20180105'!E29</f>
        <v>8</v>
      </c>
      <c r="E165" s="6"/>
      <c r="F165" s="37"/>
      <c r="G165" s="6"/>
      <c r="H165" s="37">
        <v>62.5974025974026</v>
      </c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4.4" spans="1:25">
      <c r="A166" s="21">
        <v>20180106</v>
      </c>
      <c r="B166" s="6">
        <v>2018010601</v>
      </c>
      <c r="C166" s="6" t="s">
        <v>939</v>
      </c>
      <c r="D166" s="6">
        <v>2</v>
      </c>
      <c r="E166" s="6">
        <f>SUM(D166:D190)</f>
        <v>891</v>
      </c>
      <c r="F166" s="37">
        <f>E166/25</f>
        <v>35.64</v>
      </c>
      <c r="G166" s="6"/>
      <c r="H166" s="37">
        <v>60.6493506493507</v>
      </c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4.4" spans="1:25">
      <c r="A167" s="21"/>
      <c r="B167" s="6">
        <v>2018010603</v>
      </c>
      <c r="C167" s="6" t="s">
        <v>940</v>
      </c>
      <c r="D167" s="6">
        <f>'20180106'!E5</f>
        <v>10</v>
      </c>
      <c r="E167" s="6"/>
      <c r="F167" s="37"/>
      <c r="G167" s="6"/>
      <c r="H167" s="37">
        <v>63.2467532467532</v>
      </c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4.4" spans="1:25">
      <c r="A168" s="21"/>
      <c r="B168" s="6">
        <v>2018010604</v>
      </c>
      <c r="C168" s="6" t="s">
        <v>941</v>
      </c>
      <c r="D168" s="6">
        <f>'20180106'!E6</f>
        <v>0</v>
      </c>
      <c r="E168" s="6"/>
      <c r="F168" s="37"/>
      <c r="G168" s="6"/>
      <c r="H168" s="37">
        <v>60</v>
      </c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ht="14.4" spans="1:25">
      <c r="A169" s="21"/>
      <c r="B169" s="6">
        <v>2018010605</v>
      </c>
      <c r="C169" s="6" t="s">
        <v>942</v>
      </c>
      <c r="D169" s="6">
        <f>'20180106'!E7</f>
        <v>0</v>
      </c>
      <c r="E169" s="6"/>
      <c r="F169" s="37"/>
      <c r="G169" s="6"/>
      <c r="H169" s="37">
        <v>60</v>
      </c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ht="14.4" spans="1:25">
      <c r="A170" s="21"/>
      <c r="B170" s="6">
        <v>2018010606</v>
      </c>
      <c r="C170" s="6" t="s">
        <v>943</v>
      </c>
      <c r="D170" s="6">
        <f>'20180106'!E8</f>
        <v>2</v>
      </c>
      <c r="E170" s="6"/>
      <c r="F170" s="37"/>
      <c r="G170" s="6"/>
      <c r="H170" s="37">
        <v>60.6493506493507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ht="14.4" spans="1:25">
      <c r="A171" s="21"/>
      <c r="B171" s="6">
        <v>2018010607</v>
      </c>
      <c r="C171" s="6" t="s">
        <v>944</v>
      </c>
      <c r="D171" s="6">
        <f>'20180106'!E9</f>
        <v>57</v>
      </c>
      <c r="E171" s="6"/>
      <c r="F171" s="37"/>
      <c r="G171" s="6"/>
      <c r="H171" s="37">
        <v>78.5064935064935</v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ht="14.4" spans="1:25">
      <c r="A172" s="21"/>
      <c r="B172" s="6">
        <v>2018010608</v>
      </c>
      <c r="C172" s="6" t="s">
        <v>945</v>
      </c>
      <c r="D172" s="6">
        <f>'20180106'!E10</f>
        <v>12</v>
      </c>
      <c r="E172" s="6"/>
      <c r="F172" s="37"/>
      <c r="G172" s="6"/>
      <c r="H172" s="37">
        <v>63.8961038961039</v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ht="14.4" spans="1:25">
      <c r="A173" s="21"/>
      <c r="B173" s="6">
        <v>2018010609</v>
      </c>
      <c r="C173" s="6" t="s">
        <v>946</v>
      </c>
      <c r="D173" s="6">
        <f>'20180106'!E11</f>
        <v>9</v>
      </c>
      <c r="E173" s="6"/>
      <c r="F173" s="37"/>
      <c r="G173" s="6"/>
      <c r="H173" s="37">
        <v>62.9220779220779</v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ht="14.4" spans="1:25">
      <c r="A174" s="21"/>
      <c r="B174" s="6">
        <v>2018010610</v>
      </c>
      <c r="C174" s="6" t="s">
        <v>947</v>
      </c>
      <c r="D174" s="6">
        <f>'20180106'!E12</f>
        <v>0</v>
      </c>
      <c r="E174" s="6"/>
      <c r="F174" s="37"/>
      <c r="G174" s="6"/>
      <c r="H174" s="37">
        <v>60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ht="14.4" spans="1:25">
      <c r="A175" s="21"/>
      <c r="B175" s="6">
        <v>2018010611</v>
      </c>
      <c r="C175" s="6" t="s">
        <v>948</v>
      </c>
      <c r="D175" s="6">
        <f>'20180106'!E13</f>
        <v>54</v>
      </c>
      <c r="E175" s="6"/>
      <c r="F175" s="37"/>
      <c r="G175" s="6"/>
      <c r="H175" s="37">
        <v>77.5324675324675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ht="14.4" spans="1:25">
      <c r="A176" s="21"/>
      <c r="B176" s="6">
        <v>2018010612</v>
      </c>
      <c r="C176" s="6" t="s">
        <v>949</v>
      </c>
      <c r="D176" s="6">
        <f>'20180106'!E14</f>
        <v>6</v>
      </c>
      <c r="E176" s="6"/>
      <c r="F176" s="37"/>
      <c r="G176" s="6"/>
      <c r="H176" s="37">
        <v>61.9480519480519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ht="14.4" spans="1:25">
      <c r="A177" s="21"/>
      <c r="B177" s="6">
        <v>2018010613</v>
      </c>
      <c r="C177" s="6" t="s">
        <v>950</v>
      </c>
      <c r="D177" s="6">
        <f>'20180106'!E15</f>
        <v>108.5</v>
      </c>
      <c r="E177" s="6"/>
      <c r="F177" s="37"/>
      <c r="G177" s="6"/>
      <c r="H177" s="37">
        <v>95.2272727272727</v>
      </c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ht="14.4" spans="1:25">
      <c r="A178" s="21"/>
      <c r="B178" s="6">
        <v>2018010614</v>
      </c>
      <c r="C178" s="6" t="s">
        <v>951</v>
      </c>
      <c r="D178" s="6">
        <f>'20180106'!E16</f>
        <v>18</v>
      </c>
      <c r="E178" s="6"/>
      <c r="F178" s="37"/>
      <c r="G178" s="6"/>
      <c r="H178" s="37">
        <v>65.8441558441558</v>
      </c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ht="14.4" spans="1:25">
      <c r="A179" s="21"/>
      <c r="B179" s="6">
        <v>2018010615</v>
      </c>
      <c r="C179" s="6" t="s">
        <v>952</v>
      </c>
      <c r="D179" s="6">
        <f>'20180106'!E17</f>
        <v>107</v>
      </c>
      <c r="E179" s="6"/>
      <c r="F179" s="37"/>
      <c r="G179" s="6"/>
      <c r="H179" s="37">
        <v>94.7402597402597</v>
      </c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ht="14.4" spans="1:25">
      <c r="A180" s="21"/>
      <c r="B180" s="6">
        <v>2018010617</v>
      </c>
      <c r="C180" s="6" t="s">
        <v>953</v>
      </c>
      <c r="D180" s="6">
        <f>'20180106'!E18</f>
        <v>61</v>
      </c>
      <c r="E180" s="6"/>
      <c r="F180" s="37"/>
      <c r="G180" s="6"/>
      <c r="H180" s="37">
        <v>79.8051948051948</v>
      </c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ht="14.4" spans="1:25">
      <c r="A181" s="21"/>
      <c r="B181" s="6">
        <v>2018010618</v>
      </c>
      <c r="C181" s="6" t="s">
        <v>954</v>
      </c>
      <c r="D181" s="6">
        <f>'20180106'!E19</f>
        <v>57</v>
      </c>
      <c r="E181" s="6"/>
      <c r="F181" s="37"/>
      <c r="G181" s="6"/>
      <c r="H181" s="37">
        <v>78.5064935064935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ht="14.4" spans="1:25">
      <c r="A182" s="21"/>
      <c r="B182" s="6">
        <v>2018010619</v>
      </c>
      <c r="C182" s="6" t="s">
        <v>955</v>
      </c>
      <c r="D182" s="6">
        <f>'20180106'!E20</f>
        <v>24</v>
      </c>
      <c r="E182" s="6"/>
      <c r="F182" s="37"/>
      <c r="G182" s="6"/>
      <c r="H182" s="37">
        <v>67.7922077922078</v>
      </c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ht="14.4" spans="1:25">
      <c r="A183" s="21"/>
      <c r="B183" s="6">
        <v>2018010620</v>
      </c>
      <c r="C183" s="6" t="s">
        <v>956</v>
      </c>
      <c r="D183" s="6">
        <f>'20180106'!E21</f>
        <v>6</v>
      </c>
      <c r="E183" s="6"/>
      <c r="F183" s="37"/>
      <c r="G183" s="6"/>
      <c r="H183" s="37">
        <v>61.9480519480519</v>
      </c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ht="14.4" spans="1:25">
      <c r="A184" s="21"/>
      <c r="B184" s="6">
        <v>2018010621</v>
      </c>
      <c r="C184" s="6" t="s">
        <v>957</v>
      </c>
      <c r="D184" s="6">
        <f>'20180106'!E22</f>
        <v>70.5</v>
      </c>
      <c r="E184" s="6"/>
      <c r="F184" s="37"/>
      <c r="G184" s="6"/>
      <c r="H184" s="37">
        <v>82.8896103896104</v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ht="14.4" spans="1:25">
      <c r="A185" s="21"/>
      <c r="B185" s="6">
        <v>2018010622</v>
      </c>
      <c r="C185" s="6" t="s">
        <v>958</v>
      </c>
      <c r="D185" s="6">
        <f>'20180106'!E23</f>
        <v>50</v>
      </c>
      <c r="E185" s="6"/>
      <c r="F185" s="37"/>
      <c r="G185" s="6"/>
      <c r="H185" s="37">
        <v>76.2337662337662</v>
      </c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ht="14.4" spans="1:25">
      <c r="A186" s="21"/>
      <c r="B186" s="6">
        <v>2018010623</v>
      </c>
      <c r="C186" s="6" t="s">
        <v>959</v>
      </c>
      <c r="D186" s="6">
        <f>'20180106'!E24</f>
        <v>0</v>
      </c>
      <c r="E186" s="6"/>
      <c r="F186" s="37"/>
      <c r="G186" s="6"/>
      <c r="H186" s="37">
        <v>60</v>
      </c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ht="14.4" spans="1:25">
      <c r="A187" s="21"/>
      <c r="B187" s="6">
        <v>2018010624</v>
      </c>
      <c r="C187" s="6" t="s">
        <v>960</v>
      </c>
      <c r="D187" s="6">
        <f>'20180106'!E25</f>
        <v>35</v>
      </c>
      <c r="E187" s="6"/>
      <c r="F187" s="37"/>
      <c r="G187" s="6"/>
      <c r="H187" s="37">
        <v>71.3636363636364</v>
      </c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ht="14.4" spans="1:25">
      <c r="A188" s="21"/>
      <c r="B188" s="6">
        <v>2018010625</v>
      </c>
      <c r="C188" s="6" t="s">
        <v>961</v>
      </c>
      <c r="D188" s="6">
        <f>'20180106'!E26</f>
        <v>17</v>
      </c>
      <c r="E188" s="6"/>
      <c r="F188" s="37"/>
      <c r="G188" s="6"/>
      <c r="H188" s="37">
        <v>65.5194805194805</v>
      </c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ht="14.4" spans="1:25">
      <c r="A189" s="21"/>
      <c r="B189" s="6">
        <v>2018010626</v>
      </c>
      <c r="C189" s="6" t="s">
        <v>962</v>
      </c>
      <c r="D189" s="6">
        <f>'20180106'!E27</f>
        <v>133</v>
      </c>
      <c r="E189" s="6"/>
      <c r="F189" s="37"/>
      <c r="G189" s="6"/>
      <c r="H189" s="37">
        <v>103.181818181818</v>
      </c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ht="14.4" spans="1:25">
      <c r="A190" s="21"/>
      <c r="B190" s="6">
        <v>2018010628</v>
      </c>
      <c r="C190" s="6" t="s">
        <v>963</v>
      </c>
      <c r="D190" s="6">
        <f>'20180106'!E28</f>
        <v>52</v>
      </c>
      <c r="E190" s="6"/>
      <c r="F190" s="37"/>
      <c r="G190" s="6"/>
      <c r="H190" s="37">
        <v>76.8831168831169</v>
      </c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ht="14.4" spans="1:25">
      <c r="A191" s="21">
        <v>20180107</v>
      </c>
      <c r="B191" s="6">
        <v>2018010701</v>
      </c>
      <c r="C191" s="6" t="s">
        <v>964</v>
      </c>
      <c r="D191" s="6">
        <f>'20180107'!E4</f>
        <v>82</v>
      </c>
      <c r="E191" s="6">
        <f>SUM(D191:D218)</f>
        <v>1181.5</v>
      </c>
      <c r="F191" s="37">
        <f>E191/28</f>
        <v>42.1964285714286</v>
      </c>
      <c r="G191" s="6"/>
      <c r="H191" s="37">
        <v>86.6233766233766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ht="14.4" spans="1:25">
      <c r="A192" s="21"/>
      <c r="B192" s="6">
        <v>2018010702</v>
      </c>
      <c r="C192" s="6" t="s">
        <v>965</v>
      </c>
      <c r="D192" s="6">
        <f>'20180107'!E5</f>
        <v>38.5</v>
      </c>
      <c r="E192" s="6"/>
      <c r="F192" s="37"/>
      <c r="G192" s="6"/>
      <c r="H192" s="37">
        <v>72.5</v>
      </c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ht="14.4" spans="1:25">
      <c r="A193" s="21"/>
      <c r="B193" s="6">
        <v>2018010703</v>
      </c>
      <c r="C193" s="6" t="s">
        <v>966</v>
      </c>
      <c r="D193" s="6">
        <f>'20180107'!E6</f>
        <v>47.5</v>
      </c>
      <c r="E193" s="6"/>
      <c r="F193" s="37"/>
      <c r="G193" s="6"/>
      <c r="H193" s="37">
        <v>75.4220779220779</v>
      </c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ht="14.4" spans="1:25">
      <c r="A194" s="21"/>
      <c r="B194" s="6">
        <v>2018010704</v>
      </c>
      <c r="C194" s="6" t="s">
        <v>967</v>
      </c>
      <c r="D194" s="6">
        <f>'20180107'!E7</f>
        <v>21</v>
      </c>
      <c r="E194" s="6"/>
      <c r="F194" s="37"/>
      <c r="G194" s="6"/>
      <c r="H194" s="37">
        <v>66.8181818181818</v>
      </c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ht="14.4" spans="1:25">
      <c r="A195" s="21"/>
      <c r="B195" s="6">
        <v>2018010705</v>
      </c>
      <c r="C195" s="6" t="s">
        <v>968</v>
      </c>
      <c r="D195" s="6">
        <f>'20180107'!E8</f>
        <v>46</v>
      </c>
      <c r="E195" s="6"/>
      <c r="F195" s="37"/>
      <c r="G195" s="6"/>
      <c r="H195" s="37">
        <v>74.9350649350649</v>
      </c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ht="14.4" spans="1:25">
      <c r="A196" s="21"/>
      <c r="B196" s="6">
        <v>2018010706</v>
      </c>
      <c r="C196" s="6" t="s">
        <v>969</v>
      </c>
      <c r="D196" s="6">
        <f>'20180107'!E9</f>
        <v>84</v>
      </c>
      <c r="E196" s="6"/>
      <c r="F196" s="37"/>
      <c r="G196" s="6"/>
      <c r="H196" s="37">
        <v>87.2727272727273</v>
      </c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ht="14.4" spans="1:25">
      <c r="A197" s="21"/>
      <c r="B197" s="6">
        <v>2018010707</v>
      </c>
      <c r="C197" s="6" t="s">
        <v>970</v>
      </c>
      <c r="D197" s="6">
        <f>'20180107'!E10</f>
        <v>31</v>
      </c>
      <c r="E197" s="6"/>
      <c r="F197" s="37"/>
      <c r="G197" s="6"/>
      <c r="H197" s="37">
        <v>70.0649350649351</v>
      </c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ht="14.4" spans="1:25">
      <c r="A198" s="21"/>
      <c r="B198" s="6">
        <v>2018010708</v>
      </c>
      <c r="C198" s="6" t="s">
        <v>971</v>
      </c>
      <c r="D198" s="6">
        <f>'20180107'!E11</f>
        <v>60</v>
      </c>
      <c r="E198" s="6"/>
      <c r="F198" s="37"/>
      <c r="G198" s="6"/>
      <c r="H198" s="37">
        <v>79.4805194805195</v>
      </c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ht="14.4" spans="1:25">
      <c r="A199" s="21"/>
      <c r="B199" s="6">
        <v>2018010709</v>
      </c>
      <c r="C199" s="6" t="s">
        <v>972</v>
      </c>
      <c r="D199" s="6">
        <f>'20180107'!E12</f>
        <v>60</v>
      </c>
      <c r="E199" s="6"/>
      <c r="F199" s="37"/>
      <c r="G199" s="6"/>
      <c r="H199" s="37">
        <v>79.4805194805195</v>
      </c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ht="14.4" spans="1:25">
      <c r="A200" s="21"/>
      <c r="B200" s="6">
        <v>2018010710</v>
      </c>
      <c r="C200" s="6" t="s">
        <v>973</v>
      </c>
      <c r="D200" s="6">
        <f>'20180107'!E13</f>
        <v>79</v>
      </c>
      <c r="E200" s="6"/>
      <c r="F200" s="37"/>
      <c r="G200" s="6"/>
      <c r="H200" s="37">
        <v>85.6493506493507</v>
      </c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ht="14.4" spans="1:25">
      <c r="A201" s="21"/>
      <c r="B201" s="6">
        <v>2018010711</v>
      </c>
      <c r="C201" s="6" t="s">
        <v>974</v>
      </c>
      <c r="D201" s="6">
        <f>'20180107'!E14</f>
        <v>0</v>
      </c>
      <c r="E201" s="6"/>
      <c r="F201" s="37"/>
      <c r="G201" s="6"/>
      <c r="H201" s="37">
        <v>60</v>
      </c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ht="14.4" spans="1:25">
      <c r="A202" s="21"/>
      <c r="B202" s="6">
        <v>2018010712</v>
      </c>
      <c r="C202" s="6" t="s">
        <v>975</v>
      </c>
      <c r="D202" s="6">
        <f>'20180107'!E15</f>
        <v>0</v>
      </c>
      <c r="E202" s="6"/>
      <c r="F202" s="37"/>
      <c r="G202" s="6"/>
      <c r="H202" s="37">
        <v>60</v>
      </c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ht="14.4" spans="1:25">
      <c r="A203" s="21"/>
      <c r="B203" s="6">
        <v>2018010713</v>
      </c>
      <c r="C203" s="6" t="s">
        <v>976</v>
      </c>
      <c r="D203" s="6">
        <f>'20180107'!E16</f>
        <v>22</v>
      </c>
      <c r="E203" s="6"/>
      <c r="F203" s="37"/>
      <c r="G203" s="6"/>
      <c r="H203" s="37">
        <v>67.1428571428571</v>
      </c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ht="14.4" spans="1:25">
      <c r="A204" s="21"/>
      <c r="B204" s="6">
        <v>2018010714</v>
      </c>
      <c r="C204" s="6" t="s">
        <v>977</v>
      </c>
      <c r="D204" s="6">
        <f>'20180107'!E17</f>
        <v>57.5</v>
      </c>
      <c r="E204" s="6"/>
      <c r="F204" s="37"/>
      <c r="G204" s="6"/>
      <c r="H204" s="37">
        <v>78.6688311688312</v>
      </c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ht="14.4" spans="1:25">
      <c r="A205" s="21"/>
      <c r="B205" s="6">
        <v>2018010715</v>
      </c>
      <c r="C205" s="6" t="s">
        <v>978</v>
      </c>
      <c r="D205" s="6">
        <f>'20180107'!E18</f>
        <v>0</v>
      </c>
      <c r="E205" s="6"/>
      <c r="F205" s="37"/>
      <c r="G205" s="6"/>
      <c r="H205" s="37">
        <v>60</v>
      </c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ht="14.4" spans="1:25">
      <c r="A206" s="21"/>
      <c r="B206" s="6">
        <v>2018010716</v>
      </c>
      <c r="C206" s="6" t="s">
        <v>979</v>
      </c>
      <c r="D206" s="6">
        <f>'20180107'!E19</f>
        <v>57</v>
      </c>
      <c r="E206" s="6"/>
      <c r="F206" s="37"/>
      <c r="G206" s="6"/>
      <c r="H206" s="37">
        <v>78.5064935064935</v>
      </c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ht="14.4" spans="1:25">
      <c r="A207" s="21"/>
      <c r="B207" s="6">
        <v>2018010717</v>
      </c>
      <c r="C207" s="6" t="s">
        <v>980</v>
      </c>
      <c r="D207" s="6">
        <f>'20180107'!E20</f>
        <v>54</v>
      </c>
      <c r="E207" s="6"/>
      <c r="F207" s="37"/>
      <c r="G207" s="6"/>
      <c r="H207" s="37">
        <v>77.5324675324675</v>
      </c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ht="14.4" spans="1:25">
      <c r="A208" s="21"/>
      <c r="B208" s="6">
        <v>2018010718</v>
      </c>
      <c r="C208" s="6" t="s">
        <v>981</v>
      </c>
      <c r="D208" s="6">
        <f>'20180107'!E21</f>
        <v>3</v>
      </c>
      <c r="E208" s="6"/>
      <c r="F208" s="37"/>
      <c r="G208" s="6"/>
      <c r="H208" s="37">
        <v>60.974025974026</v>
      </c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ht="14.4" spans="1:25">
      <c r="A209" s="21"/>
      <c r="B209" s="6">
        <v>2018010719</v>
      </c>
      <c r="C209" s="6" t="s">
        <v>982</v>
      </c>
      <c r="D209" s="6">
        <f>'20180107'!E22</f>
        <v>6</v>
      </c>
      <c r="E209" s="6"/>
      <c r="F209" s="37"/>
      <c r="G209" s="6"/>
      <c r="H209" s="37">
        <v>61.9480519480519</v>
      </c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ht="14.4" spans="1:25">
      <c r="A210" s="21"/>
      <c r="B210" s="6">
        <v>2018010720</v>
      </c>
      <c r="C210" s="6" t="s">
        <v>983</v>
      </c>
      <c r="D210" s="6">
        <f>'20180107'!E23</f>
        <v>76</v>
      </c>
      <c r="E210" s="6"/>
      <c r="F210" s="37"/>
      <c r="G210" s="6"/>
      <c r="H210" s="37">
        <v>84.6753246753247</v>
      </c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ht="14.4" spans="1:25">
      <c r="A211" s="21"/>
      <c r="B211" s="6">
        <v>2018010721</v>
      </c>
      <c r="C211" s="6" t="s">
        <v>984</v>
      </c>
      <c r="D211" s="6">
        <f>'20180107'!E24</f>
        <v>0</v>
      </c>
      <c r="E211" s="6"/>
      <c r="F211" s="37"/>
      <c r="G211" s="6"/>
      <c r="H211" s="37">
        <v>60</v>
      </c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ht="14.4" spans="1:25">
      <c r="A212" s="21"/>
      <c r="B212" s="6">
        <v>2018010722</v>
      </c>
      <c r="C212" s="6" t="s">
        <v>985</v>
      </c>
      <c r="D212" s="6">
        <f>'20180107'!E25</f>
        <v>72</v>
      </c>
      <c r="E212" s="6"/>
      <c r="F212" s="37"/>
      <c r="G212" s="6"/>
      <c r="H212" s="37">
        <v>83.3766233766234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ht="14.4" spans="1:25">
      <c r="A213" s="21"/>
      <c r="B213" s="6">
        <v>2018010723</v>
      </c>
      <c r="C213" s="6" t="s">
        <v>986</v>
      </c>
      <c r="D213" s="6">
        <f>'20180107'!E26</f>
        <v>31</v>
      </c>
      <c r="E213" s="6"/>
      <c r="F213" s="37"/>
      <c r="G213" s="6"/>
      <c r="H213" s="37">
        <v>70.0649350649351</v>
      </c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ht="14.4" spans="1:25">
      <c r="A214" s="21"/>
      <c r="B214" s="6">
        <v>2018010724</v>
      </c>
      <c r="C214" s="6" t="s">
        <v>987</v>
      </c>
      <c r="D214" s="6">
        <f>'20180107'!E27</f>
        <v>72</v>
      </c>
      <c r="E214" s="6"/>
      <c r="F214" s="37"/>
      <c r="G214" s="6"/>
      <c r="H214" s="37">
        <v>83.3766233766234</v>
      </c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ht="14.4" spans="1:25">
      <c r="A215" s="21"/>
      <c r="B215" s="6">
        <v>2018010725</v>
      </c>
      <c r="C215" s="6" t="s">
        <v>988</v>
      </c>
      <c r="D215" s="6">
        <f>'20180107'!E28</f>
        <v>50</v>
      </c>
      <c r="E215" s="6"/>
      <c r="F215" s="37"/>
      <c r="G215" s="6"/>
      <c r="H215" s="37">
        <v>76.2337662337662</v>
      </c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ht="14.4" spans="1:25">
      <c r="A216" s="21"/>
      <c r="B216" s="6">
        <v>2018010726</v>
      </c>
      <c r="C216" s="6" t="s">
        <v>989</v>
      </c>
      <c r="D216" s="6">
        <f>'20180107'!E29</f>
        <v>6</v>
      </c>
      <c r="E216" s="6"/>
      <c r="F216" s="37"/>
      <c r="G216" s="6"/>
      <c r="H216" s="37">
        <v>61.9480519480519</v>
      </c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ht="14.4" spans="1:25">
      <c r="A217" s="21"/>
      <c r="B217" s="6">
        <v>2018010727</v>
      </c>
      <c r="C217" s="6" t="s">
        <v>990</v>
      </c>
      <c r="D217" s="6">
        <f>'20180107'!E30</f>
        <v>66</v>
      </c>
      <c r="E217" s="6"/>
      <c r="F217" s="37"/>
      <c r="G217" s="6"/>
      <c r="H217" s="37">
        <v>81.4285714285714</v>
      </c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ht="14.4" spans="1:25">
      <c r="A218" s="21"/>
      <c r="B218" s="6">
        <v>2018010728</v>
      </c>
      <c r="C218" s="6" t="s">
        <v>991</v>
      </c>
      <c r="D218" s="6">
        <f>'20180107'!E31</f>
        <v>60</v>
      </c>
      <c r="E218" s="6"/>
      <c r="F218" s="37"/>
      <c r="G218" s="6"/>
      <c r="H218" s="37">
        <v>79.4805194805195</v>
      </c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ht="14.4" spans="1:25">
      <c r="A219" s="21">
        <v>20180108</v>
      </c>
      <c r="B219" s="6">
        <v>2018010801</v>
      </c>
      <c r="C219" s="6" t="s">
        <v>992</v>
      </c>
      <c r="D219" s="6">
        <f>'20180108'!E4</f>
        <v>60</v>
      </c>
      <c r="E219" s="6">
        <f>SUM(D219:D246)</f>
        <v>847.5</v>
      </c>
      <c r="F219" s="37">
        <f>E219/28</f>
        <v>30.2678571428571</v>
      </c>
      <c r="G219" s="6"/>
      <c r="H219" s="37">
        <v>79.4805194805195</v>
      </c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ht="14.4" spans="1:25">
      <c r="A220" s="21"/>
      <c r="B220" s="6">
        <v>2018010802</v>
      </c>
      <c r="C220" s="6" t="s">
        <v>993</v>
      </c>
      <c r="D220" s="6">
        <f>'20180108'!E5</f>
        <v>68</v>
      </c>
      <c r="E220" s="6"/>
      <c r="F220" s="37"/>
      <c r="G220" s="6"/>
      <c r="H220" s="37">
        <v>82.0779220779221</v>
      </c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ht="14.4" spans="1:25">
      <c r="A221" s="21"/>
      <c r="B221" s="6">
        <v>2018010803</v>
      </c>
      <c r="C221" s="6" t="s">
        <v>994</v>
      </c>
      <c r="D221" s="6">
        <f>'20180108'!E6</f>
        <v>5</v>
      </c>
      <c r="E221" s="6"/>
      <c r="F221" s="37"/>
      <c r="G221" s="6"/>
      <c r="H221" s="37">
        <v>61.6233766233766</v>
      </c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ht="14.4" spans="1:25">
      <c r="A222" s="21"/>
      <c r="B222" s="6">
        <v>2018010804</v>
      </c>
      <c r="C222" s="6" t="s">
        <v>995</v>
      </c>
      <c r="D222" s="6">
        <f>'20180108'!E7</f>
        <v>14</v>
      </c>
      <c r="E222" s="6"/>
      <c r="F222" s="37"/>
      <c r="G222" s="6"/>
      <c r="H222" s="37">
        <v>64.5454545454545</v>
      </c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ht="14.4" spans="1:25">
      <c r="A223" s="21"/>
      <c r="B223" s="6">
        <v>2018010805</v>
      </c>
      <c r="C223" s="6" t="s">
        <v>996</v>
      </c>
      <c r="D223" s="6">
        <f>'20180108'!E8</f>
        <v>5</v>
      </c>
      <c r="E223" s="6"/>
      <c r="F223" s="37"/>
      <c r="G223" s="6"/>
      <c r="H223" s="37">
        <v>61.6233766233766</v>
      </c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ht="14.4" spans="1:25">
      <c r="A224" s="21"/>
      <c r="B224" s="6">
        <v>2018010806</v>
      </c>
      <c r="C224" s="6" t="s">
        <v>997</v>
      </c>
      <c r="D224" s="6">
        <f>'20180108'!E9</f>
        <v>59.5</v>
      </c>
      <c r="E224" s="6"/>
      <c r="F224" s="37"/>
      <c r="G224" s="6"/>
      <c r="H224" s="37">
        <v>79.3181818181818</v>
      </c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ht="14.4" spans="1:25">
      <c r="A225" s="21"/>
      <c r="B225" s="6">
        <v>2018010807</v>
      </c>
      <c r="C225" s="6" t="s">
        <v>998</v>
      </c>
      <c r="D225" s="6">
        <f>'20180108'!E10</f>
        <v>16</v>
      </c>
      <c r="E225" s="6"/>
      <c r="F225" s="37"/>
      <c r="G225" s="6"/>
      <c r="H225" s="37">
        <v>65.1948051948052</v>
      </c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ht="14.4" spans="1:25">
      <c r="A226" s="21"/>
      <c r="B226" s="6">
        <v>2018010808</v>
      </c>
      <c r="C226" s="6" t="s">
        <v>999</v>
      </c>
      <c r="D226" s="6">
        <f>'20180108'!E11</f>
        <v>55</v>
      </c>
      <c r="E226" s="6"/>
      <c r="F226" s="37"/>
      <c r="G226" s="6"/>
      <c r="H226" s="37">
        <v>77.8571428571429</v>
      </c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ht="14.4" spans="1:25">
      <c r="A227" s="21"/>
      <c r="B227" s="6">
        <v>2018010809</v>
      </c>
      <c r="C227" s="6" t="s">
        <v>1000</v>
      </c>
      <c r="D227" s="6">
        <f>'20180108'!E12</f>
        <v>149.5</v>
      </c>
      <c r="E227" s="6"/>
      <c r="F227" s="37"/>
      <c r="G227" s="6"/>
      <c r="H227" s="37">
        <v>108.538961038961</v>
      </c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ht="14.4" spans="1:25">
      <c r="A228" s="21"/>
      <c r="B228" s="6">
        <v>2018010810</v>
      </c>
      <c r="C228" s="6" t="s">
        <v>1001</v>
      </c>
      <c r="D228" s="6">
        <f>'20180108'!E13</f>
        <v>62</v>
      </c>
      <c r="E228" s="6"/>
      <c r="F228" s="37"/>
      <c r="G228" s="6"/>
      <c r="H228" s="37">
        <v>80.1298701298701</v>
      </c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ht="14.4" spans="1:25">
      <c r="A229" s="21"/>
      <c r="B229" s="6">
        <v>2018010811</v>
      </c>
      <c r="C229" s="6" t="s">
        <v>1002</v>
      </c>
      <c r="D229" s="6">
        <f>'20180108'!E14</f>
        <v>56</v>
      </c>
      <c r="E229" s="6"/>
      <c r="F229" s="37"/>
      <c r="G229" s="6"/>
      <c r="H229" s="37">
        <v>78.1818181818182</v>
      </c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ht="14.4" spans="1:25">
      <c r="A230" s="21"/>
      <c r="B230" s="6">
        <v>2018010812</v>
      </c>
      <c r="C230" s="6" t="s">
        <v>1003</v>
      </c>
      <c r="D230" s="6">
        <f>'20180108'!E15</f>
        <v>0</v>
      </c>
      <c r="E230" s="6"/>
      <c r="F230" s="37"/>
      <c r="G230" s="6"/>
      <c r="H230" s="37">
        <v>60</v>
      </c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ht="14.4" spans="1:25">
      <c r="A231" s="21"/>
      <c r="B231" s="6">
        <v>2018010813</v>
      </c>
      <c r="C231" s="6" t="s">
        <v>1004</v>
      </c>
      <c r="D231" s="6">
        <f>'20180108'!E16</f>
        <v>3</v>
      </c>
      <c r="E231" s="6"/>
      <c r="F231" s="37"/>
      <c r="G231" s="6"/>
      <c r="H231" s="37">
        <v>60.974025974026</v>
      </c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ht="14.4" spans="1:25">
      <c r="A232" s="21"/>
      <c r="B232" s="6">
        <v>2018010814</v>
      </c>
      <c r="C232" s="6" t="s">
        <v>1005</v>
      </c>
      <c r="D232" s="6">
        <f>'20180108'!E17</f>
        <v>0</v>
      </c>
      <c r="E232" s="6"/>
      <c r="F232" s="37"/>
      <c r="G232" s="6"/>
      <c r="H232" s="37">
        <v>60</v>
      </c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ht="14.4" spans="1:25">
      <c r="A233" s="21"/>
      <c r="B233" s="6">
        <v>2018010815</v>
      </c>
      <c r="C233" s="6" t="s">
        <v>1006</v>
      </c>
      <c r="D233" s="6">
        <f>'20180108'!E18</f>
        <v>7.5</v>
      </c>
      <c r="E233" s="6"/>
      <c r="F233" s="37"/>
      <c r="G233" s="6"/>
      <c r="H233" s="37">
        <v>62.4350649350649</v>
      </c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ht="14.4" spans="1:25">
      <c r="A234" s="21"/>
      <c r="B234" s="6">
        <v>2018010816</v>
      </c>
      <c r="C234" s="6" t="s">
        <v>1007</v>
      </c>
      <c r="D234" s="6">
        <f>'20180108'!E19</f>
        <v>9</v>
      </c>
      <c r="E234" s="6"/>
      <c r="F234" s="37"/>
      <c r="G234" s="6"/>
      <c r="H234" s="37">
        <v>62.9220779220779</v>
      </c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ht="14.4" spans="1:25">
      <c r="A235" s="21"/>
      <c r="B235" s="6">
        <v>2018010817</v>
      </c>
      <c r="C235" s="6" t="s">
        <v>1008</v>
      </c>
      <c r="D235" s="6">
        <f>'20180108'!E20</f>
        <v>48</v>
      </c>
      <c r="E235" s="6"/>
      <c r="F235" s="37"/>
      <c r="G235" s="6"/>
      <c r="H235" s="37">
        <v>75.5844155844156</v>
      </c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ht="14.4" spans="1:25">
      <c r="A236" s="21"/>
      <c r="B236" s="6">
        <v>2018010818</v>
      </c>
      <c r="C236" s="6" t="s">
        <v>1009</v>
      </c>
      <c r="D236" s="6">
        <f>'20180108'!E21</f>
        <v>10</v>
      </c>
      <c r="E236" s="6"/>
      <c r="F236" s="37"/>
      <c r="G236" s="6"/>
      <c r="H236" s="37">
        <v>63.2467532467532</v>
      </c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ht="14.4" spans="1:25">
      <c r="A237" s="21"/>
      <c r="B237" s="6">
        <v>2018010819</v>
      </c>
      <c r="C237" s="6" t="s">
        <v>1010</v>
      </c>
      <c r="D237" s="6">
        <f>'20180108'!E22</f>
        <v>44</v>
      </c>
      <c r="E237" s="6"/>
      <c r="F237" s="37"/>
      <c r="G237" s="6"/>
      <c r="H237" s="37">
        <v>74.2857142857143</v>
      </c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ht="14.4" spans="1:25">
      <c r="A238" s="21"/>
      <c r="B238" s="6">
        <v>2018010820</v>
      </c>
      <c r="C238" s="6" t="s">
        <v>1011</v>
      </c>
      <c r="D238" s="6">
        <f>'20180108'!E23</f>
        <v>47</v>
      </c>
      <c r="E238" s="6"/>
      <c r="F238" s="37"/>
      <c r="G238" s="6"/>
      <c r="H238" s="37">
        <v>75.2597402597403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ht="14.4" spans="1:25">
      <c r="A239" s="21"/>
      <c r="B239" s="6">
        <v>2018010821</v>
      </c>
      <c r="C239" s="6" t="s">
        <v>1012</v>
      </c>
      <c r="D239" s="6">
        <f>'20180108'!E24</f>
        <v>6</v>
      </c>
      <c r="E239" s="6"/>
      <c r="F239" s="37"/>
      <c r="G239" s="6"/>
      <c r="H239" s="37">
        <v>61.9480519480519</v>
      </c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ht="14.4" spans="1:25">
      <c r="A240" s="21"/>
      <c r="B240" s="6">
        <v>2018010822</v>
      </c>
      <c r="C240" s="6" t="s">
        <v>1013</v>
      </c>
      <c r="D240" s="6">
        <f>'20180108'!E25</f>
        <v>53</v>
      </c>
      <c r="E240" s="6"/>
      <c r="F240" s="37"/>
      <c r="G240" s="6"/>
      <c r="H240" s="37">
        <v>77.2077922077922</v>
      </c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ht="14.4" spans="1:25">
      <c r="A241" s="21"/>
      <c r="B241" s="6">
        <v>2018010823</v>
      </c>
      <c r="C241" s="6" t="s">
        <v>1014</v>
      </c>
      <c r="D241" s="6">
        <f>'20180108'!E26</f>
        <v>0</v>
      </c>
      <c r="E241" s="6"/>
      <c r="F241" s="37"/>
      <c r="G241" s="6"/>
      <c r="H241" s="37">
        <v>60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ht="14.4" spans="1:25">
      <c r="A242" s="21"/>
      <c r="B242" s="6">
        <v>2018010824</v>
      </c>
      <c r="C242" s="6" t="s">
        <v>1015</v>
      </c>
      <c r="D242" s="6">
        <f>'20180108'!E27</f>
        <v>0</v>
      </c>
      <c r="E242" s="6"/>
      <c r="F242" s="37"/>
      <c r="G242" s="6"/>
      <c r="H242" s="37">
        <v>60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ht="14.4" spans="1:25">
      <c r="A243" s="21"/>
      <c r="B243" s="6">
        <v>2018010825</v>
      </c>
      <c r="C243" s="6" t="s">
        <v>1016</v>
      </c>
      <c r="D243" s="6">
        <f>'20180108'!E28</f>
        <v>3</v>
      </c>
      <c r="E243" s="6"/>
      <c r="F243" s="37"/>
      <c r="G243" s="6"/>
      <c r="H243" s="37">
        <v>60.974025974026</v>
      </c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ht="14.4" spans="1:25">
      <c r="A244" s="21"/>
      <c r="B244" s="6">
        <v>2018010826</v>
      </c>
      <c r="C244" s="6" t="s">
        <v>1017</v>
      </c>
      <c r="D244" s="6">
        <f>'20180108'!E29</f>
        <v>12</v>
      </c>
      <c r="E244" s="6"/>
      <c r="F244" s="37"/>
      <c r="G244" s="6"/>
      <c r="H244" s="37">
        <v>63.8961038961039</v>
      </c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ht="14.4" spans="1:25">
      <c r="A245" s="21"/>
      <c r="B245" s="6">
        <v>2018010827</v>
      </c>
      <c r="C245" s="6" t="s">
        <v>1018</v>
      </c>
      <c r="D245" s="6">
        <f>'20180108'!E30</f>
        <v>47</v>
      </c>
      <c r="E245" s="6"/>
      <c r="F245" s="37"/>
      <c r="G245" s="6"/>
      <c r="H245" s="37">
        <v>75.2597402597403</v>
      </c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ht="14.4" spans="1:25">
      <c r="A246" s="21"/>
      <c r="B246" s="6">
        <v>2018010828</v>
      </c>
      <c r="C246" s="6" t="s">
        <v>1019</v>
      </c>
      <c r="D246" s="6">
        <f>'20180108'!E31</f>
        <v>8</v>
      </c>
      <c r="E246" s="6"/>
      <c r="F246" s="37"/>
      <c r="G246" s="6"/>
      <c r="H246" s="37">
        <v>62.5974025974026</v>
      </c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ht="14.4" spans="1:25">
      <c r="A247" s="21">
        <v>20180109</v>
      </c>
      <c r="B247" s="6">
        <v>2018010901</v>
      </c>
      <c r="C247" s="6" t="s">
        <v>1020</v>
      </c>
      <c r="D247" s="6">
        <f>'20180109'!E4</f>
        <v>1</v>
      </c>
      <c r="E247" s="6">
        <f>SUM(D247:D273)</f>
        <v>558.5</v>
      </c>
      <c r="F247" s="37">
        <f>E247/27</f>
        <v>20.6851851851852</v>
      </c>
      <c r="G247" s="6"/>
      <c r="H247" s="37">
        <v>60.3246753246753</v>
      </c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ht="14.4" spans="1:25">
      <c r="A248" s="21"/>
      <c r="B248" s="6">
        <v>2018010902</v>
      </c>
      <c r="C248" s="6" t="s">
        <v>1021</v>
      </c>
      <c r="D248" s="6">
        <f>'20180109'!E5</f>
        <v>49</v>
      </c>
      <c r="E248" s="6"/>
      <c r="F248" s="37"/>
      <c r="G248" s="6"/>
      <c r="H248" s="37">
        <v>75.9090909090909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ht="14.4" spans="1:25">
      <c r="A249" s="21"/>
      <c r="B249" s="6">
        <v>2018010903</v>
      </c>
      <c r="C249" s="6" t="s">
        <v>1022</v>
      </c>
      <c r="D249" s="6">
        <f>'20180109'!E6</f>
        <v>10</v>
      </c>
      <c r="E249" s="6"/>
      <c r="F249" s="37"/>
      <c r="G249" s="6"/>
      <c r="H249" s="37">
        <v>63.2467532467532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ht="14.4" spans="1:25">
      <c r="A250" s="21"/>
      <c r="B250" s="6">
        <v>2018010904</v>
      </c>
      <c r="C250" s="6" t="s">
        <v>1023</v>
      </c>
      <c r="D250" s="6">
        <f>'20180109'!E7</f>
        <v>5</v>
      </c>
      <c r="E250" s="6"/>
      <c r="F250" s="37"/>
      <c r="G250" s="6"/>
      <c r="H250" s="37">
        <v>61.6233766233766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ht="14.4" spans="1:25">
      <c r="A251" s="21"/>
      <c r="B251" s="6">
        <v>2018010905</v>
      </c>
      <c r="C251" s="6" t="s">
        <v>1024</v>
      </c>
      <c r="D251" s="6">
        <f>'20180109'!E8</f>
        <v>7</v>
      </c>
      <c r="E251" s="6"/>
      <c r="F251" s="37"/>
      <c r="G251" s="6"/>
      <c r="H251" s="37">
        <v>62.2727272727273</v>
      </c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ht="14.4" spans="1:25">
      <c r="A252" s="21"/>
      <c r="B252" s="6">
        <v>2018010906</v>
      </c>
      <c r="C252" s="6" t="s">
        <v>1025</v>
      </c>
      <c r="D252" s="6">
        <f>'20180109'!E9</f>
        <v>7</v>
      </c>
      <c r="E252" s="6"/>
      <c r="F252" s="37"/>
      <c r="G252" s="6"/>
      <c r="H252" s="37">
        <v>62.2727272727273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ht="14.4" spans="1:25">
      <c r="A253" s="21"/>
      <c r="B253" s="6">
        <v>2018010907</v>
      </c>
      <c r="C253" s="6" t="s">
        <v>1026</v>
      </c>
      <c r="D253" s="6">
        <f>'20180109'!E10</f>
        <v>16</v>
      </c>
      <c r="E253" s="6"/>
      <c r="F253" s="37"/>
      <c r="G253" s="6"/>
      <c r="H253" s="37">
        <v>65.1948051948052</v>
      </c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ht="14.4" spans="1:25">
      <c r="A254" s="21"/>
      <c r="B254" s="6">
        <v>2018010908</v>
      </c>
      <c r="C254" s="6" t="s">
        <v>1027</v>
      </c>
      <c r="D254" s="6">
        <f>'20180109'!E11</f>
        <v>11</v>
      </c>
      <c r="E254" s="6"/>
      <c r="F254" s="37"/>
      <c r="G254" s="6"/>
      <c r="H254" s="37">
        <v>63.5714285714286</v>
      </c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ht="14.4" spans="1:25">
      <c r="A255" s="21"/>
      <c r="B255" s="6">
        <v>2018010909</v>
      </c>
      <c r="C255" s="6" t="s">
        <v>1028</v>
      </c>
      <c r="D255" s="6">
        <f>'20180109'!E12</f>
        <v>1</v>
      </c>
      <c r="E255" s="6"/>
      <c r="F255" s="37"/>
      <c r="G255" s="6"/>
      <c r="H255" s="37">
        <v>60.3246753246753</v>
      </c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ht="14.4" spans="1:25">
      <c r="A256" s="21"/>
      <c r="B256" s="6">
        <v>2018010910</v>
      </c>
      <c r="C256" s="6" t="s">
        <v>1029</v>
      </c>
      <c r="D256" s="6">
        <f>'20180109'!E13</f>
        <v>48</v>
      </c>
      <c r="E256" s="6"/>
      <c r="F256" s="37"/>
      <c r="G256" s="6"/>
      <c r="H256" s="37">
        <v>75.5844155844156</v>
      </c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ht="14.4" spans="1:25">
      <c r="A257" s="21"/>
      <c r="B257" s="6">
        <v>2018010911</v>
      </c>
      <c r="C257" s="6" t="s">
        <v>1030</v>
      </c>
      <c r="D257" s="6">
        <f>'20180109'!E14</f>
        <v>0</v>
      </c>
      <c r="E257" s="6"/>
      <c r="F257" s="37"/>
      <c r="G257" s="6"/>
      <c r="H257" s="37">
        <v>60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ht="14.4" spans="1:25">
      <c r="A258" s="21"/>
      <c r="B258" s="6">
        <v>2018010912</v>
      </c>
      <c r="C258" s="6" t="s">
        <v>1031</v>
      </c>
      <c r="D258" s="6">
        <f>'20180109'!E15</f>
        <v>1</v>
      </c>
      <c r="E258" s="6"/>
      <c r="F258" s="37"/>
      <c r="G258" s="6"/>
      <c r="H258" s="37">
        <v>60.3246753246753</v>
      </c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ht="14.4" spans="1:25">
      <c r="A259" s="21"/>
      <c r="B259" s="6">
        <v>2018010913</v>
      </c>
      <c r="C259" s="6" t="s">
        <v>1032</v>
      </c>
      <c r="D259" s="6">
        <f>'20180109'!E16</f>
        <v>1</v>
      </c>
      <c r="E259" s="6"/>
      <c r="F259" s="37"/>
      <c r="G259" s="6"/>
      <c r="H259" s="37">
        <v>60.3246753246753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ht="14.4" spans="1:25">
      <c r="A260" s="21"/>
      <c r="B260" s="6">
        <v>2018010914</v>
      </c>
      <c r="C260" s="6" t="s">
        <v>1033</v>
      </c>
      <c r="D260" s="6">
        <f>'20180109'!E17</f>
        <v>49</v>
      </c>
      <c r="E260" s="6"/>
      <c r="F260" s="37"/>
      <c r="G260" s="6"/>
      <c r="H260" s="37">
        <v>75.9090909090909</v>
      </c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ht="14.4" spans="1:25">
      <c r="A261" s="21"/>
      <c r="B261" s="6">
        <v>2018010915</v>
      </c>
      <c r="C261" s="6" t="s">
        <v>270</v>
      </c>
      <c r="D261" s="6">
        <f>'20180109'!E18</f>
        <v>45</v>
      </c>
      <c r="E261" s="6"/>
      <c r="F261" s="37"/>
      <c r="G261" s="6"/>
      <c r="H261" s="37">
        <v>74.6103896103896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ht="14.4" spans="1:25">
      <c r="A262" s="21"/>
      <c r="B262" s="6">
        <v>2018010916</v>
      </c>
      <c r="C262" s="6" t="s">
        <v>1034</v>
      </c>
      <c r="D262" s="6">
        <f>'20180109'!E19</f>
        <v>4</v>
      </c>
      <c r="E262" s="6"/>
      <c r="F262" s="37"/>
      <c r="G262" s="6"/>
      <c r="H262" s="37">
        <v>61.2987012987013</v>
      </c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ht="14.4" spans="1:25">
      <c r="A263" s="21"/>
      <c r="B263" s="6">
        <v>2018010917</v>
      </c>
      <c r="C263" s="6" t="s">
        <v>1035</v>
      </c>
      <c r="D263" s="6">
        <f>'20180109'!E20</f>
        <v>2</v>
      </c>
      <c r="E263" s="6"/>
      <c r="F263" s="37"/>
      <c r="G263" s="6"/>
      <c r="H263" s="37">
        <v>60.6493506493507</v>
      </c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ht="14.4" spans="1:25">
      <c r="A264" s="21"/>
      <c r="B264" s="6">
        <v>2018010918</v>
      </c>
      <c r="C264" s="6" t="s">
        <v>1036</v>
      </c>
      <c r="D264" s="6">
        <f>'20180109'!E21</f>
        <v>10</v>
      </c>
      <c r="E264" s="6"/>
      <c r="F264" s="37"/>
      <c r="G264" s="6"/>
      <c r="H264" s="37">
        <v>63.2467532467532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ht="14.4" spans="1:25">
      <c r="A265" s="21"/>
      <c r="B265" s="6">
        <v>2018010919</v>
      </c>
      <c r="C265" s="6" t="s">
        <v>1037</v>
      </c>
      <c r="D265" s="6">
        <f>'20180109'!E22</f>
        <v>45</v>
      </c>
      <c r="E265" s="6"/>
      <c r="F265" s="37"/>
      <c r="G265" s="6"/>
      <c r="H265" s="37">
        <v>74.6103896103896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ht="14.4" spans="1:25">
      <c r="A266" s="21"/>
      <c r="B266" s="6">
        <v>2018010920</v>
      </c>
      <c r="C266" s="6" t="s">
        <v>1038</v>
      </c>
      <c r="D266" s="6">
        <f>'20180109'!E23</f>
        <v>58</v>
      </c>
      <c r="E266" s="6"/>
      <c r="F266" s="37"/>
      <c r="G266" s="6"/>
      <c r="H266" s="37">
        <v>78.8311688311688</v>
      </c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ht="14.4" spans="1:25">
      <c r="A267" s="21"/>
      <c r="B267" s="6">
        <v>2018010921</v>
      </c>
      <c r="C267" s="6" t="s">
        <v>1039</v>
      </c>
      <c r="D267" s="6">
        <f>'20180109'!E24</f>
        <v>3</v>
      </c>
      <c r="E267" s="6"/>
      <c r="F267" s="37"/>
      <c r="G267" s="6"/>
      <c r="H267" s="37">
        <v>60.974025974026</v>
      </c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ht="14.4" spans="1:25">
      <c r="A268" s="21"/>
      <c r="B268" s="6">
        <v>2018010922</v>
      </c>
      <c r="C268" s="6" t="s">
        <v>1040</v>
      </c>
      <c r="D268" s="6">
        <f>'20180109'!E25</f>
        <v>62.5</v>
      </c>
      <c r="E268" s="6"/>
      <c r="F268" s="37"/>
      <c r="G268" s="6"/>
      <c r="H268" s="37">
        <v>80.2922077922078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ht="14.4" spans="1:25">
      <c r="A269" s="21"/>
      <c r="B269" s="6">
        <v>2018010923</v>
      </c>
      <c r="C269" s="6" t="s">
        <v>1041</v>
      </c>
      <c r="D269" s="6">
        <f>'20180109'!E26</f>
        <v>0</v>
      </c>
      <c r="E269" s="6"/>
      <c r="F269" s="37"/>
      <c r="G269" s="6"/>
      <c r="H269" s="37">
        <v>60</v>
      </c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ht="14.4" spans="1:25">
      <c r="A270" s="21"/>
      <c r="B270" s="6">
        <v>2018010924</v>
      </c>
      <c r="C270" s="6" t="s">
        <v>1042</v>
      </c>
      <c r="D270" s="6">
        <f>'20180109'!E27</f>
        <v>0</v>
      </c>
      <c r="E270" s="6"/>
      <c r="F270" s="37"/>
      <c r="G270" s="6"/>
      <c r="H270" s="37">
        <v>60</v>
      </c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ht="14.4" spans="1:25">
      <c r="A271" s="21"/>
      <c r="B271" s="6">
        <v>2018010925</v>
      </c>
      <c r="C271" s="6" t="s">
        <v>1043</v>
      </c>
      <c r="D271" s="6">
        <f>'20180109'!E28</f>
        <v>5</v>
      </c>
      <c r="E271" s="6"/>
      <c r="F271" s="37"/>
      <c r="G271" s="6"/>
      <c r="H271" s="37">
        <v>61.6233766233766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ht="14.4" spans="1:25">
      <c r="A272" s="21"/>
      <c r="B272" s="6">
        <v>2018010927</v>
      </c>
      <c r="C272" s="6" t="s">
        <v>1044</v>
      </c>
      <c r="D272" s="6">
        <f>'20180109'!E29</f>
        <v>49</v>
      </c>
      <c r="E272" s="6"/>
      <c r="F272" s="37"/>
      <c r="G272" s="6"/>
      <c r="H272" s="37">
        <v>75.9090909090909</v>
      </c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ht="14.4" spans="1:25">
      <c r="A273" s="21"/>
      <c r="B273" s="6">
        <v>2018010928</v>
      </c>
      <c r="C273" s="6" t="s">
        <v>1045</v>
      </c>
      <c r="D273" s="6">
        <f>'20180109'!E30</f>
        <v>69</v>
      </c>
      <c r="E273" s="6"/>
      <c r="F273" s="37"/>
      <c r="G273" s="6"/>
      <c r="H273" s="37">
        <v>82.4025974025974</v>
      </c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ht="14.4" spans="1:25">
      <c r="A274" s="21">
        <v>20180110</v>
      </c>
      <c r="B274" s="6">
        <v>2018011002</v>
      </c>
      <c r="C274" s="6" t="s">
        <v>1046</v>
      </c>
      <c r="D274" s="6">
        <f>'20180110'!E4</f>
        <v>14</v>
      </c>
      <c r="E274" s="6">
        <f>SUM(D274:D296)</f>
        <v>592</v>
      </c>
      <c r="F274" s="37">
        <f>E274/23</f>
        <v>25.7391304347826</v>
      </c>
      <c r="G274" s="6"/>
      <c r="H274" s="37">
        <v>64.5454545454545</v>
      </c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ht="14.4" spans="1:25">
      <c r="A275" s="21"/>
      <c r="B275" s="6">
        <v>2018011003</v>
      </c>
      <c r="C275" s="6" t="s">
        <v>1047</v>
      </c>
      <c r="D275" s="6">
        <f>'20180110'!E5</f>
        <v>0</v>
      </c>
      <c r="E275" s="6"/>
      <c r="F275" s="37"/>
      <c r="G275" s="6"/>
      <c r="H275" s="37">
        <v>60</v>
      </c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ht="14.4" spans="1:25">
      <c r="A276" s="21"/>
      <c r="B276" s="6">
        <v>2018011004</v>
      </c>
      <c r="C276" s="6" t="s">
        <v>1048</v>
      </c>
      <c r="D276" s="6">
        <f>'20180110'!E6</f>
        <v>0</v>
      </c>
      <c r="E276" s="6"/>
      <c r="F276" s="37"/>
      <c r="G276" s="6"/>
      <c r="H276" s="37">
        <v>60</v>
      </c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ht="14.4" spans="1:25">
      <c r="A277" s="21"/>
      <c r="B277" s="6">
        <v>2018011005</v>
      </c>
      <c r="C277" s="6" t="s">
        <v>1049</v>
      </c>
      <c r="D277" s="6">
        <f>'20180110'!E7</f>
        <v>3</v>
      </c>
      <c r="E277" s="6"/>
      <c r="F277" s="37"/>
      <c r="G277" s="6"/>
      <c r="H277" s="37">
        <v>60.974025974026</v>
      </c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ht="14.4" spans="1:25">
      <c r="A278" s="21"/>
      <c r="B278" s="6">
        <v>2018011006</v>
      </c>
      <c r="C278" s="6" t="s">
        <v>1050</v>
      </c>
      <c r="D278" s="6">
        <f>'20180110'!E8</f>
        <v>10</v>
      </c>
      <c r="E278" s="6"/>
      <c r="F278" s="37"/>
      <c r="G278" s="6"/>
      <c r="H278" s="37">
        <v>63.2467532467532</v>
      </c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ht="14.4" spans="1:25">
      <c r="A279" s="21"/>
      <c r="B279" s="6">
        <v>2018011007</v>
      </c>
      <c r="C279" s="6" t="s">
        <v>1051</v>
      </c>
      <c r="D279" s="6">
        <f>'20180110'!E9</f>
        <v>65</v>
      </c>
      <c r="E279" s="6"/>
      <c r="F279" s="37"/>
      <c r="G279" s="6"/>
      <c r="H279" s="37">
        <v>81.1038961038961</v>
      </c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ht="14.4" spans="1:25">
      <c r="A280" s="21"/>
      <c r="B280" s="6">
        <v>2018011008</v>
      </c>
      <c r="C280" s="6" t="s">
        <v>1052</v>
      </c>
      <c r="D280" s="6">
        <f>'20180110'!E10</f>
        <v>22</v>
      </c>
      <c r="E280" s="6"/>
      <c r="F280" s="37"/>
      <c r="G280" s="6"/>
      <c r="H280" s="37">
        <v>67.1428571428571</v>
      </c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ht="14.4" spans="1:25">
      <c r="A281" s="21"/>
      <c r="B281" s="6">
        <v>2018011009</v>
      </c>
      <c r="C281" s="6" t="s">
        <v>1053</v>
      </c>
      <c r="D281" s="6">
        <f>'20180110'!E11</f>
        <v>6</v>
      </c>
      <c r="E281" s="6"/>
      <c r="F281" s="37"/>
      <c r="G281" s="6"/>
      <c r="H281" s="37">
        <v>61.9480519480519</v>
      </c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ht="14.4" spans="1:25">
      <c r="A282" s="21"/>
      <c r="B282" s="6">
        <v>2018011010</v>
      </c>
      <c r="C282" s="6" t="s">
        <v>1054</v>
      </c>
      <c r="D282" s="6">
        <f>'20180110'!E12</f>
        <v>6</v>
      </c>
      <c r="E282" s="6"/>
      <c r="F282" s="37"/>
      <c r="G282" s="6"/>
      <c r="H282" s="37">
        <v>61.9480519480519</v>
      </c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ht="14.4" spans="1:25">
      <c r="A283" s="21"/>
      <c r="B283" s="6">
        <v>2018011011</v>
      </c>
      <c r="C283" s="6" t="s">
        <v>1055</v>
      </c>
      <c r="D283" s="6">
        <f>'20180110'!E13</f>
        <v>21</v>
      </c>
      <c r="E283" s="6"/>
      <c r="F283" s="37"/>
      <c r="G283" s="6"/>
      <c r="H283" s="37">
        <v>66.8181818181818</v>
      </c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ht="14.4" spans="1:25">
      <c r="A284" s="21"/>
      <c r="B284" s="6">
        <v>2018011012</v>
      </c>
      <c r="C284" s="6" t="s">
        <v>1056</v>
      </c>
      <c r="D284" s="6">
        <f>'20180110'!E14</f>
        <v>6</v>
      </c>
      <c r="E284" s="6"/>
      <c r="F284" s="37"/>
      <c r="G284" s="6"/>
      <c r="H284" s="37">
        <v>61.9480519480519</v>
      </c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ht="14.4" spans="1:25">
      <c r="A285" s="21"/>
      <c r="B285" s="6">
        <v>2018011013</v>
      </c>
      <c r="C285" s="6" t="s">
        <v>1057</v>
      </c>
      <c r="D285" s="6">
        <f>'20180110'!E15</f>
        <v>65</v>
      </c>
      <c r="E285" s="6"/>
      <c r="F285" s="37"/>
      <c r="G285" s="6"/>
      <c r="H285" s="37">
        <v>81.1038961038961</v>
      </c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ht="14.4" spans="1:25">
      <c r="A286" s="21"/>
      <c r="B286" s="6">
        <v>2018011015</v>
      </c>
      <c r="C286" s="6" t="s">
        <v>1058</v>
      </c>
      <c r="D286" s="6">
        <f>'20180110'!E16</f>
        <v>6</v>
      </c>
      <c r="E286" s="6"/>
      <c r="F286" s="37"/>
      <c r="G286" s="6"/>
      <c r="H286" s="37">
        <v>61.9480519480519</v>
      </c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ht="14.4" spans="1:25">
      <c r="A287" s="21"/>
      <c r="B287" s="6">
        <v>2018011016</v>
      </c>
      <c r="C287" s="6" t="s">
        <v>1059</v>
      </c>
      <c r="D287" s="6">
        <f>'20180110'!E17</f>
        <v>8</v>
      </c>
      <c r="E287" s="6"/>
      <c r="F287" s="37"/>
      <c r="G287" s="6"/>
      <c r="H287" s="37">
        <v>62.5974025974026</v>
      </c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ht="14.4" spans="1:25">
      <c r="A288" s="21"/>
      <c r="B288" s="6">
        <v>2018011018</v>
      </c>
      <c r="C288" s="6" t="s">
        <v>1060</v>
      </c>
      <c r="D288" s="6">
        <f>'20180110'!E18</f>
        <v>2</v>
      </c>
      <c r="E288" s="6"/>
      <c r="F288" s="37"/>
      <c r="G288" s="6"/>
      <c r="H288" s="37">
        <v>60.6493506493507</v>
      </c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ht="14.4" spans="1:25">
      <c r="A289" s="21"/>
      <c r="B289" s="6">
        <v>2018011019</v>
      </c>
      <c r="C289" s="6" t="s">
        <v>1061</v>
      </c>
      <c r="D289" s="6">
        <f>'20180110'!E19</f>
        <v>46</v>
      </c>
      <c r="E289" s="6"/>
      <c r="F289" s="37"/>
      <c r="G289" s="6"/>
      <c r="H289" s="37">
        <v>74.9350649350649</v>
      </c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ht="14.4" spans="1:25">
      <c r="A290" s="21"/>
      <c r="B290" s="6">
        <v>2018011020</v>
      </c>
      <c r="C290" s="6" t="s">
        <v>1062</v>
      </c>
      <c r="D290" s="6">
        <f>'20180110'!E20</f>
        <v>71</v>
      </c>
      <c r="E290" s="6"/>
      <c r="F290" s="37"/>
      <c r="G290" s="6"/>
      <c r="H290" s="37">
        <v>83.051948051948</v>
      </c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ht="14.4" spans="1:25">
      <c r="A291" s="21"/>
      <c r="B291" s="6">
        <v>2018011021</v>
      </c>
      <c r="C291" s="6" t="s">
        <v>1063</v>
      </c>
      <c r="D291" s="6">
        <f>'20180110'!E21</f>
        <v>2</v>
      </c>
      <c r="E291" s="6"/>
      <c r="F291" s="37"/>
      <c r="G291" s="6"/>
      <c r="H291" s="37">
        <v>60.6493506493507</v>
      </c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ht="14.4" spans="1:25">
      <c r="A292" s="21"/>
      <c r="B292" s="6">
        <v>2018011022</v>
      </c>
      <c r="C292" s="6" t="s">
        <v>1064</v>
      </c>
      <c r="D292" s="6">
        <f>'20180110'!E22</f>
        <v>118</v>
      </c>
      <c r="E292" s="6"/>
      <c r="F292" s="37"/>
      <c r="G292" s="6"/>
      <c r="H292" s="37">
        <v>98.3116883116883</v>
      </c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ht="14.4" spans="1:25">
      <c r="A293" s="21"/>
      <c r="B293" s="6">
        <v>2018011023</v>
      </c>
      <c r="C293" s="6" t="s">
        <v>1065</v>
      </c>
      <c r="D293" s="6">
        <f>'20180110'!E23</f>
        <v>3.5</v>
      </c>
      <c r="E293" s="6"/>
      <c r="F293" s="37"/>
      <c r="G293" s="6"/>
      <c r="H293" s="37">
        <v>61.1363636363636</v>
      </c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ht="14.4" spans="1:25">
      <c r="A294" s="21"/>
      <c r="B294" s="6">
        <v>2018011024</v>
      </c>
      <c r="C294" s="6" t="s">
        <v>152</v>
      </c>
      <c r="D294" s="6">
        <f>'20180110'!E24</f>
        <v>24.5</v>
      </c>
      <c r="E294" s="6"/>
      <c r="F294" s="37"/>
      <c r="G294" s="6"/>
      <c r="H294" s="37">
        <v>67.9545454545455</v>
      </c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ht="14.4" spans="1:25">
      <c r="A295" s="21"/>
      <c r="B295" s="6">
        <v>2018011027</v>
      </c>
      <c r="C295" s="6" t="s">
        <v>1066</v>
      </c>
      <c r="D295" s="6">
        <f>'20180110'!E25</f>
        <v>91</v>
      </c>
      <c r="E295" s="6"/>
      <c r="F295" s="37"/>
      <c r="G295" s="6"/>
      <c r="H295" s="37">
        <v>89.5454545454545</v>
      </c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ht="14.4" spans="1:25">
      <c r="A296" s="21"/>
      <c r="B296" s="6">
        <v>2018011028</v>
      </c>
      <c r="C296" s="6" t="s">
        <v>1067</v>
      </c>
      <c r="D296" s="6">
        <f>'20180110'!E26</f>
        <v>2</v>
      </c>
      <c r="E296" s="6"/>
      <c r="F296" s="37"/>
      <c r="G296" s="6"/>
      <c r="H296" s="37">
        <v>60.6493506493507</v>
      </c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ht="14.4" spans="1:25">
      <c r="A297" s="21">
        <v>20180111</v>
      </c>
      <c r="B297" s="6">
        <v>2018011102</v>
      </c>
      <c r="C297" s="6" t="s">
        <v>1068</v>
      </c>
      <c r="D297" s="6">
        <f>'20180111'!E4</f>
        <v>51</v>
      </c>
      <c r="E297" s="6">
        <f>SUM(D297:D322)</f>
        <v>596</v>
      </c>
      <c r="F297" s="37">
        <f>E297/26</f>
        <v>22.9230769230769</v>
      </c>
      <c r="G297" s="6"/>
      <c r="H297" s="37">
        <v>76.5584415584416</v>
      </c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ht="14.4" spans="1:25">
      <c r="A298" s="21"/>
      <c r="B298" s="6">
        <v>2018011104</v>
      </c>
      <c r="C298" s="6" t="s">
        <v>1069</v>
      </c>
      <c r="D298" s="6">
        <f>'20180111'!E5</f>
        <v>63</v>
      </c>
      <c r="E298" s="6"/>
      <c r="F298" s="37"/>
      <c r="G298" s="6"/>
      <c r="H298" s="37">
        <v>80.4545454545455</v>
      </c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ht="14.4" spans="1:25">
      <c r="A299" s="21"/>
      <c r="B299" s="6">
        <v>2018011105</v>
      </c>
      <c r="C299" s="6" t="s">
        <v>1070</v>
      </c>
      <c r="D299" s="6">
        <f>'20180111'!E6</f>
        <v>3</v>
      </c>
      <c r="E299" s="6"/>
      <c r="F299" s="37"/>
      <c r="G299" s="6"/>
      <c r="H299" s="37">
        <v>60.974025974026</v>
      </c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ht="14.4" spans="1:25">
      <c r="A300" s="21"/>
      <c r="B300" s="6">
        <v>2018011106</v>
      </c>
      <c r="C300" s="6" t="s">
        <v>1071</v>
      </c>
      <c r="D300" s="6">
        <f>'20180111'!E7</f>
        <v>56</v>
      </c>
      <c r="E300" s="6"/>
      <c r="F300" s="37"/>
      <c r="G300" s="6"/>
      <c r="H300" s="37">
        <v>78.1818181818182</v>
      </c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ht="14.4" spans="1:25">
      <c r="A301" s="21"/>
      <c r="B301" s="6">
        <v>2018011107</v>
      </c>
      <c r="C301" s="6" t="s">
        <v>1072</v>
      </c>
      <c r="D301" s="6">
        <f>'20180111'!E8</f>
        <v>49</v>
      </c>
      <c r="E301" s="6"/>
      <c r="F301" s="37"/>
      <c r="G301" s="6"/>
      <c r="H301" s="37">
        <v>75.9090909090909</v>
      </c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ht="14.4" spans="1:25">
      <c r="A302" s="21"/>
      <c r="B302" s="6">
        <v>2018011108</v>
      </c>
      <c r="C302" s="6" t="s">
        <v>1073</v>
      </c>
      <c r="D302" s="6">
        <f>'20180111'!E9</f>
        <v>2</v>
      </c>
      <c r="E302" s="6"/>
      <c r="F302" s="37"/>
      <c r="G302" s="6"/>
      <c r="H302" s="37">
        <v>60.6493506493507</v>
      </c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ht="14.4" spans="1:25">
      <c r="A303" s="21"/>
      <c r="B303" s="6">
        <v>2018011109</v>
      </c>
      <c r="C303" s="6" t="s">
        <v>1074</v>
      </c>
      <c r="D303" s="6">
        <f>'20180111'!E10</f>
        <v>49</v>
      </c>
      <c r="E303" s="6"/>
      <c r="F303" s="37"/>
      <c r="G303" s="6"/>
      <c r="H303" s="37">
        <v>75.9090909090909</v>
      </c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ht="14.4" spans="1:25">
      <c r="A304" s="21"/>
      <c r="B304" s="6">
        <v>2018011110</v>
      </c>
      <c r="C304" s="6" t="s">
        <v>1075</v>
      </c>
      <c r="D304" s="6">
        <f>'20180111'!E11</f>
        <v>49</v>
      </c>
      <c r="E304" s="6"/>
      <c r="F304" s="37"/>
      <c r="G304" s="6"/>
      <c r="H304" s="37">
        <v>75.9090909090909</v>
      </c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ht="14.4" spans="1:25">
      <c r="A305" s="21"/>
      <c r="B305" s="6">
        <v>2018011111</v>
      </c>
      <c r="C305" s="6" t="s">
        <v>1076</v>
      </c>
      <c r="D305" s="6">
        <f>'20180111'!E12</f>
        <v>51</v>
      </c>
      <c r="E305" s="6"/>
      <c r="F305" s="37"/>
      <c r="G305" s="6"/>
      <c r="H305" s="37">
        <v>76.5584415584416</v>
      </c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ht="14.4" spans="1:25">
      <c r="A306" s="21"/>
      <c r="B306" s="6">
        <v>2018011112</v>
      </c>
      <c r="C306" s="6" t="s">
        <v>1077</v>
      </c>
      <c r="D306" s="6">
        <f>'20180111'!E13</f>
        <v>54</v>
      </c>
      <c r="E306" s="6"/>
      <c r="F306" s="37"/>
      <c r="G306" s="6"/>
      <c r="H306" s="37">
        <v>77.5324675324675</v>
      </c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ht="14.4" spans="1:25">
      <c r="A307" s="21"/>
      <c r="B307" s="6">
        <v>2018011113</v>
      </c>
      <c r="C307" s="6" t="s">
        <v>1078</v>
      </c>
      <c r="D307" s="6">
        <f>'20180111'!E14</f>
        <v>11</v>
      </c>
      <c r="E307" s="6"/>
      <c r="F307" s="37"/>
      <c r="G307" s="6"/>
      <c r="H307" s="37">
        <v>63.5714285714286</v>
      </c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ht="14.4" spans="1:25">
      <c r="A308" s="21"/>
      <c r="B308" s="6">
        <v>2018011114</v>
      </c>
      <c r="C308" s="6" t="s">
        <v>1079</v>
      </c>
      <c r="D308" s="6">
        <f>'20180111'!E15</f>
        <v>2</v>
      </c>
      <c r="E308" s="6"/>
      <c r="F308" s="37"/>
      <c r="G308" s="6"/>
      <c r="H308" s="37">
        <v>60.6493506493507</v>
      </c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ht="14.4" spans="1:25">
      <c r="A309" s="21"/>
      <c r="B309" s="6">
        <v>2018011115</v>
      </c>
      <c r="C309" s="6" t="s">
        <v>1080</v>
      </c>
      <c r="D309" s="6">
        <f>'20180111'!E16</f>
        <v>2</v>
      </c>
      <c r="E309" s="6"/>
      <c r="F309" s="37"/>
      <c r="G309" s="6"/>
      <c r="H309" s="37">
        <v>60.6493506493507</v>
      </c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ht="14.4" spans="1:25">
      <c r="A310" s="21"/>
      <c r="B310" s="6">
        <v>2018011116</v>
      </c>
      <c r="C310" s="6" t="s">
        <v>1081</v>
      </c>
      <c r="D310" s="6">
        <f>'20180111'!E17</f>
        <v>0</v>
      </c>
      <c r="E310" s="6"/>
      <c r="F310" s="37"/>
      <c r="G310" s="6"/>
      <c r="H310" s="37">
        <v>60</v>
      </c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ht="14.4" spans="1:25">
      <c r="A311" s="21"/>
      <c r="B311" s="6">
        <v>2018011117</v>
      </c>
      <c r="C311" s="6" t="s">
        <v>1082</v>
      </c>
      <c r="D311" s="6">
        <f>'20180111'!E18</f>
        <v>48</v>
      </c>
      <c r="E311" s="6"/>
      <c r="F311" s="37"/>
      <c r="G311" s="6"/>
      <c r="H311" s="37">
        <v>75.5844155844156</v>
      </c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ht="14.4" spans="1:25">
      <c r="A312" s="21"/>
      <c r="B312" s="6">
        <v>2018011118</v>
      </c>
      <c r="C312" s="6" t="s">
        <v>1083</v>
      </c>
      <c r="D312" s="6">
        <f>'20180111'!E19</f>
        <v>0</v>
      </c>
      <c r="E312" s="6"/>
      <c r="F312" s="37"/>
      <c r="G312" s="6"/>
      <c r="H312" s="37">
        <v>60</v>
      </c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ht="14.4" spans="1:25">
      <c r="A313" s="21"/>
      <c r="B313" s="6">
        <v>2018011119</v>
      </c>
      <c r="C313" s="6" t="s">
        <v>1084</v>
      </c>
      <c r="D313" s="6">
        <f>'20180111'!E20</f>
        <v>0</v>
      </c>
      <c r="E313" s="6"/>
      <c r="F313" s="37"/>
      <c r="G313" s="6"/>
      <c r="H313" s="37">
        <v>60</v>
      </c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ht="14.4" spans="1:25">
      <c r="A314" s="21"/>
      <c r="B314" s="6">
        <v>2018011120</v>
      </c>
      <c r="C314" s="6" t="s">
        <v>1085</v>
      </c>
      <c r="D314" s="6">
        <f>'20180111'!E21</f>
        <v>8</v>
      </c>
      <c r="E314" s="6"/>
      <c r="F314" s="37"/>
      <c r="G314" s="6"/>
      <c r="H314" s="37">
        <v>62.5974025974026</v>
      </c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ht="14.4" spans="1:25">
      <c r="A315" s="21"/>
      <c r="B315" s="6">
        <v>2018011121</v>
      </c>
      <c r="C315" s="6" t="s">
        <v>1086</v>
      </c>
      <c r="D315" s="6">
        <f>'20180111'!E22</f>
        <v>2</v>
      </c>
      <c r="E315" s="6"/>
      <c r="F315" s="37"/>
      <c r="G315" s="6"/>
      <c r="H315" s="37">
        <v>60.6493506493507</v>
      </c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ht="14.4" spans="1:25">
      <c r="A316" s="21"/>
      <c r="B316" s="6">
        <v>2018011122</v>
      </c>
      <c r="C316" s="6" t="s">
        <v>1087</v>
      </c>
      <c r="D316" s="6">
        <f>'20180111'!E23</f>
        <v>0</v>
      </c>
      <c r="E316" s="6"/>
      <c r="F316" s="37"/>
      <c r="G316" s="6"/>
      <c r="H316" s="37">
        <v>60</v>
      </c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ht="14.4" spans="1:25">
      <c r="A317" s="21"/>
      <c r="B317" s="6">
        <v>2018011123</v>
      </c>
      <c r="C317" s="6" t="s">
        <v>1088</v>
      </c>
      <c r="D317" s="6">
        <f>'20180111'!E24</f>
        <v>40</v>
      </c>
      <c r="E317" s="6"/>
      <c r="F317" s="37"/>
      <c r="G317" s="6"/>
      <c r="H317" s="37">
        <v>72.987012987013</v>
      </c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ht="14.4" spans="1:25">
      <c r="A318" s="21"/>
      <c r="B318" s="6">
        <v>2018011124</v>
      </c>
      <c r="C318" s="6" t="s">
        <v>1089</v>
      </c>
      <c r="D318" s="6">
        <f>'20180111'!E25</f>
        <v>56</v>
      </c>
      <c r="E318" s="6"/>
      <c r="F318" s="37"/>
      <c r="G318" s="6"/>
      <c r="H318" s="37">
        <v>78.1818181818182</v>
      </c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ht="14.4" spans="1:25">
      <c r="A319" s="21"/>
      <c r="B319" s="6">
        <v>2018011125</v>
      </c>
      <c r="C319" s="6" t="s">
        <v>1090</v>
      </c>
      <c r="D319" s="6">
        <f>'20180111'!E26</f>
        <v>0</v>
      </c>
      <c r="E319" s="6"/>
      <c r="F319" s="37"/>
      <c r="G319" s="6"/>
      <c r="H319" s="37">
        <v>60</v>
      </c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ht="14.4" spans="1:25">
      <c r="A320" s="21"/>
      <c r="B320" s="6">
        <v>2018011126</v>
      </c>
      <c r="C320" s="6" t="s">
        <v>1091</v>
      </c>
      <c r="D320" s="6">
        <f>'20180111'!E27</f>
        <v>0</v>
      </c>
      <c r="E320" s="6"/>
      <c r="F320" s="37"/>
      <c r="G320" s="6"/>
      <c r="H320" s="37">
        <v>60</v>
      </c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ht="14.4" spans="1:25">
      <c r="A321" s="21"/>
      <c r="B321" s="6">
        <v>2018011127</v>
      </c>
      <c r="C321" s="6" t="s">
        <v>1092</v>
      </c>
      <c r="D321" s="6">
        <f>'20180111'!E28</f>
        <v>0</v>
      </c>
      <c r="E321" s="6"/>
      <c r="F321" s="37"/>
      <c r="G321" s="6"/>
      <c r="H321" s="37">
        <v>60</v>
      </c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ht="14.4" spans="1:25">
      <c r="A322" s="21"/>
      <c r="B322" s="6">
        <v>2018011128</v>
      </c>
      <c r="C322" s="6" t="s">
        <v>1093</v>
      </c>
      <c r="D322" s="6">
        <f>'20180111'!E29</f>
        <v>0</v>
      </c>
      <c r="E322" s="6"/>
      <c r="F322" s="37"/>
      <c r="G322" s="6"/>
      <c r="H322" s="37">
        <v>60</v>
      </c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ht="14.4" spans="1:25">
      <c r="A323" s="21">
        <v>20180112</v>
      </c>
      <c r="B323" s="6">
        <v>2018011201</v>
      </c>
      <c r="C323" s="6" t="s">
        <v>1094</v>
      </c>
      <c r="D323" s="6">
        <f>'20180112'!E4</f>
        <v>80</v>
      </c>
      <c r="E323" s="6">
        <f>SUM(D323:D349)</f>
        <v>437</v>
      </c>
      <c r="F323" s="37">
        <f>E323/27</f>
        <v>16.1851851851852</v>
      </c>
      <c r="G323" s="6"/>
      <c r="H323" s="37">
        <v>85.974025974026</v>
      </c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ht="14.4" spans="1:25">
      <c r="A324" s="21"/>
      <c r="B324" s="6">
        <v>2018011202</v>
      </c>
      <c r="C324" s="6" t="s">
        <v>1095</v>
      </c>
      <c r="D324" s="6">
        <f>'20180112'!E5</f>
        <v>78</v>
      </c>
      <c r="E324" s="6"/>
      <c r="F324" s="37"/>
      <c r="G324" s="6"/>
      <c r="H324" s="37">
        <v>85.3246753246753</v>
      </c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ht="14.4" spans="1:25">
      <c r="A325" s="21"/>
      <c r="B325" s="6">
        <v>2018011203</v>
      </c>
      <c r="C325" s="6" t="s">
        <v>1096</v>
      </c>
      <c r="D325" s="6">
        <f>'20180112'!E6</f>
        <v>4</v>
      </c>
      <c r="E325" s="6"/>
      <c r="F325" s="37"/>
      <c r="G325" s="6"/>
      <c r="H325" s="37">
        <v>61.2987012987013</v>
      </c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ht="14.4" spans="1:25">
      <c r="A326" s="21"/>
      <c r="B326" s="6">
        <v>2018011204</v>
      </c>
      <c r="C326" s="6" t="s">
        <v>1097</v>
      </c>
      <c r="D326" s="6">
        <f>'20180112'!E7</f>
        <v>0</v>
      </c>
      <c r="E326" s="6"/>
      <c r="F326" s="37"/>
      <c r="G326" s="6"/>
      <c r="H326" s="37">
        <v>60</v>
      </c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ht="14.4" spans="1:25">
      <c r="A327" s="21"/>
      <c r="B327" s="6">
        <v>2018011205</v>
      </c>
      <c r="C327" s="6" t="s">
        <v>1098</v>
      </c>
      <c r="D327" s="6">
        <f>'20180112'!E8</f>
        <v>18</v>
      </c>
      <c r="E327" s="6"/>
      <c r="F327" s="37"/>
      <c r="G327" s="6"/>
      <c r="H327" s="37">
        <v>65.8441558441558</v>
      </c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ht="14.4" spans="1:25">
      <c r="A328" s="21"/>
      <c r="B328" s="6">
        <v>2018011206</v>
      </c>
      <c r="C328" s="6" t="s">
        <v>1099</v>
      </c>
      <c r="D328" s="6">
        <f>'20180112'!E9</f>
        <v>0</v>
      </c>
      <c r="E328" s="6"/>
      <c r="F328" s="37"/>
      <c r="G328" s="6"/>
      <c r="H328" s="37">
        <v>60</v>
      </c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ht="14.4" spans="1:25">
      <c r="A329" s="21"/>
      <c r="B329" s="6">
        <v>2018011207</v>
      </c>
      <c r="C329" s="6" t="s">
        <v>1100</v>
      </c>
      <c r="D329" s="6">
        <f>'20180112'!E10</f>
        <v>29</v>
      </c>
      <c r="E329" s="6"/>
      <c r="F329" s="37"/>
      <c r="G329" s="6"/>
      <c r="H329" s="37">
        <v>69.4155844155844</v>
      </c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ht="14.4" spans="1:25">
      <c r="A330" s="21"/>
      <c r="B330" s="6">
        <v>2018011208</v>
      </c>
      <c r="C330" s="6" t="s">
        <v>1101</v>
      </c>
      <c r="D330" s="6">
        <f>'20180112'!E11</f>
        <v>46</v>
      </c>
      <c r="E330" s="6"/>
      <c r="F330" s="37"/>
      <c r="G330" s="6"/>
      <c r="H330" s="37">
        <v>74.9350649350649</v>
      </c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ht="14.4" spans="1:25">
      <c r="A331" s="21"/>
      <c r="B331" s="6">
        <v>2018011209</v>
      </c>
      <c r="C331" s="6" t="s">
        <v>1102</v>
      </c>
      <c r="D331" s="6">
        <f>'20180112'!E12</f>
        <v>44</v>
      </c>
      <c r="E331" s="6"/>
      <c r="F331" s="37"/>
      <c r="G331" s="6"/>
      <c r="H331" s="37">
        <v>74.2857142857143</v>
      </c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ht="14.4" spans="1:25">
      <c r="A332" s="21"/>
      <c r="B332" s="6">
        <v>2018011211</v>
      </c>
      <c r="C332" s="6" t="s">
        <v>1103</v>
      </c>
      <c r="D332" s="6">
        <f>'20180112'!E13</f>
        <v>6</v>
      </c>
      <c r="E332" s="6"/>
      <c r="F332" s="37"/>
      <c r="G332" s="6"/>
      <c r="H332" s="37">
        <v>61.9480519480519</v>
      </c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ht="14.4" spans="1:25">
      <c r="A333" s="21"/>
      <c r="B333" s="6">
        <v>2018011212</v>
      </c>
      <c r="C333" s="6" t="s">
        <v>1104</v>
      </c>
      <c r="D333" s="6">
        <f>'20180112'!E14</f>
        <v>2</v>
      </c>
      <c r="E333" s="6"/>
      <c r="F333" s="37"/>
      <c r="G333" s="6"/>
      <c r="H333" s="37">
        <v>60.6493506493507</v>
      </c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ht="14.4" spans="1:25">
      <c r="A334" s="21"/>
      <c r="B334" s="6">
        <v>2018011213</v>
      </c>
      <c r="C334" s="6" t="s">
        <v>1105</v>
      </c>
      <c r="D334" s="6">
        <f>'20180112'!E15</f>
        <v>0</v>
      </c>
      <c r="E334" s="6"/>
      <c r="F334" s="37"/>
      <c r="G334" s="6"/>
      <c r="H334" s="37">
        <v>60</v>
      </c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ht="14.4" spans="1:25">
      <c r="A335" s="21"/>
      <c r="B335" s="6">
        <v>2018011214</v>
      </c>
      <c r="C335" s="6" t="s">
        <v>1106</v>
      </c>
      <c r="D335" s="6">
        <f>'20180112'!E16</f>
        <v>0</v>
      </c>
      <c r="E335" s="6"/>
      <c r="F335" s="37"/>
      <c r="G335" s="6"/>
      <c r="H335" s="37">
        <v>60</v>
      </c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ht="14.4" spans="1:25">
      <c r="A336" s="21"/>
      <c r="B336" s="6">
        <v>2018011215</v>
      </c>
      <c r="C336" s="6" t="s">
        <v>1107</v>
      </c>
      <c r="D336" s="6">
        <f>'20180112'!E17</f>
        <v>2</v>
      </c>
      <c r="E336" s="6"/>
      <c r="F336" s="37"/>
      <c r="G336" s="6"/>
      <c r="H336" s="37">
        <v>60.6493506493507</v>
      </c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ht="14.4" spans="1:25">
      <c r="A337" s="21"/>
      <c r="B337" s="6">
        <v>2018011216</v>
      </c>
      <c r="C337" s="6" t="s">
        <v>1108</v>
      </c>
      <c r="D337" s="6">
        <f>'20180112'!E18</f>
        <v>0</v>
      </c>
      <c r="E337" s="6"/>
      <c r="F337" s="37"/>
      <c r="G337" s="6"/>
      <c r="H337" s="37">
        <v>60</v>
      </c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ht="14.4" spans="1:25">
      <c r="A338" s="21"/>
      <c r="B338" s="6">
        <v>2018011217</v>
      </c>
      <c r="C338" s="6" t="s">
        <v>1109</v>
      </c>
      <c r="D338" s="6">
        <f>'20180112'!E19</f>
        <v>2</v>
      </c>
      <c r="E338" s="6"/>
      <c r="F338" s="37"/>
      <c r="G338" s="6"/>
      <c r="H338" s="37">
        <v>60.6493506493507</v>
      </c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ht="14.4" spans="1:25">
      <c r="A339" s="21"/>
      <c r="B339" s="6">
        <v>2018011218</v>
      </c>
      <c r="C339" s="6" t="s">
        <v>1110</v>
      </c>
      <c r="D339" s="6">
        <f>'20180112'!E20</f>
        <v>0</v>
      </c>
      <c r="E339" s="6"/>
      <c r="F339" s="37"/>
      <c r="G339" s="6"/>
      <c r="H339" s="37">
        <v>60</v>
      </c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ht="14.4" spans="1:25">
      <c r="A340" s="21"/>
      <c r="B340" s="6">
        <v>2018011219</v>
      </c>
      <c r="C340" s="6" t="s">
        <v>1111</v>
      </c>
      <c r="D340" s="6">
        <f>'20180112'!E21</f>
        <v>0</v>
      </c>
      <c r="E340" s="6"/>
      <c r="F340" s="37"/>
      <c r="G340" s="6"/>
      <c r="H340" s="37">
        <v>60</v>
      </c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ht="14.4" spans="1:25">
      <c r="A341" s="21"/>
      <c r="B341" s="6">
        <v>2018011220</v>
      </c>
      <c r="C341" s="6" t="s">
        <v>1112</v>
      </c>
      <c r="D341" s="6">
        <f>'20180112'!E22</f>
        <v>8</v>
      </c>
      <c r="E341" s="6"/>
      <c r="F341" s="37"/>
      <c r="G341" s="6"/>
      <c r="H341" s="37">
        <v>62.5974025974026</v>
      </c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ht="14.4" spans="1:25">
      <c r="A342" s="21"/>
      <c r="B342" s="6">
        <v>2018011221</v>
      </c>
      <c r="C342" s="6" t="s">
        <v>1113</v>
      </c>
      <c r="D342" s="6">
        <f>'20180112'!E23</f>
        <v>58</v>
      </c>
      <c r="E342" s="6"/>
      <c r="F342" s="37"/>
      <c r="G342" s="6"/>
      <c r="H342" s="37">
        <v>78.8311688311688</v>
      </c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ht="14.4" spans="1:25">
      <c r="A343" s="21"/>
      <c r="B343" s="6">
        <v>2018011222</v>
      </c>
      <c r="C343" s="6" t="s">
        <v>1114</v>
      </c>
      <c r="D343" s="6">
        <f>'20180112'!E24</f>
        <v>0</v>
      </c>
      <c r="E343" s="6"/>
      <c r="F343" s="37"/>
      <c r="G343" s="6"/>
      <c r="H343" s="37">
        <v>60</v>
      </c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ht="14.4" spans="1:25">
      <c r="A344" s="21"/>
      <c r="B344" s="6">
        <v>2018011223</v>
      </c>
      <c r="C344" s="6" t="s">
        <v>1115</v>
      </c>
      <c r="D344" s="6">
        <f>'20180112'!E25</f>
        <v>0</v>
      </c>
      <c r="E344" s="6"/>
      <c r="F344" s="37"/>
      <c r="G344" s="6"/>
      <c r="H344" s="37">
        <v>60</v>
      </c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ht="14.4" spans="1:25">
      <c r="A345" s="21"/>
      <c r="B345" s="6">
        <v>2018011224</v>
      </c>
      <c r="C345" s="6" t="s">
        <v>1116</v>
      </c>
      <c r="D345" s="6">
        <f>'20180112'!E26</f>
        <v>56</v>
      </c>
      <c r="E345" s="6"/>
      <c r="F345" s="37"/>
      <c r="G345" s="6"/>
      <c r="H345" s="37">
        <v>78.1818181818182</v>
      </c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ht="14.4" spans="1:25">
      <c r="A346" s="21"/>
      <c r="B346" s="6">
        <v>2018011225</v>
      </c>
      <c r="C346" s="6" t="s">
        <v>1117</v>
      </c>
      <c r="D346" s="6">
        <f>'20180112'!E27</f>
        <v>0</v>
      </c>
      <c r="E346" s="6"/>
      <c r="F346" s="37"/>
      <c r="G346" s="6"/>
      <c r="H346" s="37">
        <v>60</v>
      </c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ht="14.4" spans="1:25">
      <c r="A347" s="21"/>
      <c r="B347" s="6">
        <v>2018011226</v>
      </c>
      <c r="C347" s="6" t="s">
        <v>1118</v>
      </c>
      <c r="D347" s="6">
        <f>'20180112'!E28</f>
        <v>0</v>
      </c>
      <c r="E347" s="6"/>
      <c r="F347" s="37"/>
      <c r="G347" s="6"/>
      <c r="H347" s="37">
        <v>60</v>
      </c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ht="14.4" spans="1:25">
      <c r="A348" s="21"/>
      <c r="B348" s="6">
        <v>2018011227</v>
      </c>
      <c r="C348" s="6" t="s">
        <v>1119</v>
      </c>
      <c r="D348" s="6">
        <f>'20180112'!E29</f>
        <v>2</v>
      </c>
      <c r="E348" s="6"/>
      <c r="F348" s="37"/>
      <c r="G348" s="6"/>
      <c r="H348" s="37">
        <v>60.6493506493507</v>
      </c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ht="14.4" spans="1:25">
      <c r="A349" s="21"/>
      <c r="B349" s="6">
        <v>2018011228</v>
      </c>
      <c r="C349" s="6" t="s">
        <v>1120</v>
      </c>
      <c r="D349" s="6">
        <f>'20180112'!E30</f>
        <v>2</v>
      </c>
      <c r="E349" s="6"/>
      <c r="F349" s="37"/>
      <c r="G349" s="6"/>
      <c r="H349" s="37">
        <v>60.6493506493507</v>
      </c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</sheetData>
  <mergeCells count="41">
    <mergeCell ref="A1:H1"/>
    <mergeCell ref="A3:A31"/>
    <mergeCell ref="A32:A58"/>
    <mergeCell ref="A59:A86"/>
    <mergeCell ref="A87:A113"/>
    <mergeCell ref="A114:A139"/>
    <mergeCell ref="A140:A165"/>
    <mergeCell ref="A166:A190"/>
    <mergeCell ref="A191:A218"/>
    <mergeCell ref="A219:A246"/>
    <mergeCell ref="A247:A273"/>
    <mergeCell ref="A274:A296"/>
    <mergeCell ref="A297:A322"/>
    <mergeCell ref="A323:A349"/>
    <mergeCell ref="E3:E31"/>
    <mergeCell ref="E32:E58"/>
    <mergeCell ref="E59:E86"/>
    <mergeCell ref="E87:E113"/>
    <mergeCell ref="E114:E139"/>
    <mergeCell ref="E140:E165"/>
    <mergeCell ref="E166:E190"/>
    <mergeCell ref="E191:E218"/>
    <mergeCell ref="E219:E246"/>
    <mergeCell ref="E247:E273"/>
    <mergeCell ref="E274:E296"/>
    <mergeCell ref="E297:E322"/>
    <mergeCell ref="E323:E349"/>
    <mergeCell ref="F3:F31"/>
    <mergeCell ref="F32:F58"/>
    <mergeCell ref="F59:F86"/>
    <mergeCell ref="F87:F113"/>
    <mergeCell ref="F114:F139"/>
    <mergeCell ref="F140:F165"/>
    <mergeCell ref="F166:F190"/>
    <mergeCell ref="F191:F218"/>
    <mergeCell ref="F219:F246"/>
    <mergeCell ref="F247:F273"/>
    <mergeCell ref="F274:F296"/>
    <mergeCell ref="F297:F322"/>
    <mergeCell ref="F323:F349"/>
    <mergeCell ref="G3:G349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zoomScale="85" zoomScaleNormal="85" topLeftCell="B1"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17.87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27" style="1" customWidth="1"/>
    <col min="9" max="10" width="16.25" style="1" customWidth="1"/>
    <col min="11" max="11" width="13.25" style="1" customWidth="1"/>
    <col min="12" max="12" width="17.25" style="1" customWidth="1"/>
    <col min="13" max="27" width="9.25" style="1" customWidth="1"/>
    <col min="28" max="16384" width="8.75" style="1"/>
  </cols>
  <sheetData>
    <row r="1" ht="32.25" customHeight="1" spans="1:27">
      <c r="A1" s="6" t="s">
        <v>1121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18.75" customHeight="1" spans="1:27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 t="s">
        <v>1127</v>
      </c>
      <c r="I2" s="6" t="s">
        <v>1128</v>
      </c>
      <c r="J2" s="6"/>
      <c r="K2" s="6"/>
      <c r="L2" s="6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6"/>
      <c r="B3" s="6"/>
      <c r="C3" s="6" t="s">
        <v>2</v>
      </c>
      <c r="D3" s="6" t="s">
        <v>3</v>
      </c>
      <c r="E3" s="6"/>
      <c r="F3" s="6"/>
      <c r="G3" s="6"/>
      <c r="H3" s="6" t="s">
        <v>1129</v>
      </c>
      <c r="I3" s="6" t="s">
        <v>1130</v>
      </c>
      <c r="J3" s="6" t="s">
        <v>1131</v>
      </c>
      <c r="K3" s="6" t="s">
        <v>1132</v>
      </c>
      <c r="L3" s="6" t="s">
        <v>1133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>
      <c r="A4" s="6">
        <v>20160111</v>
      </c>
      <c r="B4" s="6">
        <f>SUM(E4:E32)</f>
        <v>127.5</v>
      </c>
      <c r="C4" s="20" t="s">
        <v>1134</v>
      </c>
      <c r="D4" s="20" t="s">
        <v>9</v>
      </c>
      <c r="E4" s="6">
        <f t="shared" ref="E4:E32" si="0">SUM(F4:AC4)</f>
        <v>0</v>
      </c>
      <c r="F4" s="6"/>
      <c r="G4" s="6"/>
      <c r="H4" s="6"/>
      <c r="I4" s="6"/>
      <c r="J4" s="6"/>
      <c r="K4" s="6"/>
      <c r="L4" s="6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>
      <c r="A5" s="6"/>
      <c r="B5" s="6"/>
      <c r="C5" s="20" t="s">
        <v>1135</v>
      </c>
      <c r="D5" s="20" t="s">
        <v>10</v>
      </c>
      <c r="E5" s="6">
        <f t="shared" si="0"/>
        <v>0</v>
      </c>
      <c r="F5" s="6"/>
      <c r="G5" s="6"/>
      <c r="H5" s="6"/>
      <c r="I5" s="6"/>
      <c r="J5" s="6"/>
      <c r="K5" s="6"/>
      <c r="L5" s="6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>
      <c r="A6" s="6"/>
      <c r="B6" s="6"/>
      <c r="C6" s="20" t="s">
        <v>1136</v>
      </c>
      <c r="D6" s="20" t="s">
        <v>11</v>
      </c>
      <c r="E6" s="6">
        <f t="shared" si="0"/>
        <v>0</v>
      </c>
      <c r="F6" s="6"/>
      <c r="G6" s="6"/>
      <c r="H6" s="6"/>
      <c r="I6" s="6"/>
      <c r="J6" s="6"/>
      <c r="K6" s="6"/>
      <c r="L6" s="6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>
      <c r="A7" s="6"/>
      <c r="B7" s="6"/>
      <c r="C7" s="20" t="s">
        <v>1137</v>
      </c>
      <c r="D7" s="20" t="s">
        <v>12</v>
      </c>
      <c r="E7" s="6">
        <f t="shared" si="0"/>
        <v>0</v>
      </c>
      <c r="F7" s="6"/>
      <c r="G7" s="6"/>
      <c r="H7" s="6"/>
      <c r="I7" s="6"/>
      <c r="J7" s="6"/>
      <c r="K7" s="6"/>
      <c r="L7" s="6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>
      <c r="A8" s="6"/>
      <c r="B8" s="6"/>
      <c r="C8" s="20" t="s">
        <v>1138</v>
      </c>
      <c r="D8" s="20" t="s">
        <v>13</v>
      </c>
      <c r="E8" s="6">
        <f t="shared" si="0"/>
        <v>0</v>
      </c>
      <c r="F8" s="6"/>
      <c r="G8" s="6"/>
      <c r="H8" s="6"/>
      <c r="I8" s="6"/>
      <c r="J8" s="6"/>
      <c r="K8" s="6"/>
      <c r="L8" s="6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>
      <c r="A9" s="6"/>
      <c r="B9" s="6"/>
      <c r="C9" s="20" t="s">
        <v>1139</v>
      </c>
      <c r="D9" s="20" t="s">
        <v>14</v>
      </c>
      <c r="E9" s="6">
        <f t="shared" si="0"/>
        <v>0</v>
      </c>
      <c r="F9" s="6"/>
      <c r="G9" s="6"/>
      <c r="H9" s="6"/>
      <c r="I9" s="6"/>
      <c r="J9" s="6"/>
      <c r="K9" s="6"/>
      <c r="L9" s="6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>
      <c r="A10" s="6"/>
      <c r="B10" s="6"/>
      <c r="C10" s="20" t="s">
        <v>1140</v>
      </c>
      <c r="D10" s="20" t="s">
        <v>15</v>
      </c>
      <c r="E10" s="6">
        <f t="shared" si="0"/>
        <v>0</v>
      </c>
      <c r="F10" s="6"/>
      <c r="G10" s="6"/>
      <c r="H10" s="6"/>
      <c r="I10" s="6"/>
      <c r="J10" s="6"/>
      <c r="K10" s="6"/>
      <c r="L10" s="6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>
      <c r="A11" s="6"/>
      <c r="B11" s="6"/>
      <c r="C11" s="20" t="s">
        <v>1141</v>
      </c>
      <c r="D11" s="20" t="s">
        <v>16</v>
      </c>
      <c r="E11" s="6">
        <f t="shared" si="0"/>
        <v>18</v>
      </c>
      <c r="F11" s="6"/>
      <c r="G11" s="6"/>
      <c r="H11" s="6"/>
      <c r="I11" s="6"/>
      <c r="J11" s="6"/>
      <c r="K11" s="6"/>
      <c r="L11" s="6">
        <v>18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>
      <c r="A12" s="6"/>
      <c r="B12" s="6"/>
      <c r="C12" s="20" t="s">
        <v>1142</v>
      </c>
      <c r="D12" s="20" t="s">
        <v>17</v>
      </c>
      <c r="E12" s="6">
        <f t="shared" si="0"/>
        <v>0</v>
      </c>
      <c r="F12" s="6"/>
      <c r="G12" s="6"/>
      <c r="H12" s="6"/>
      <c r="I12" s="6"/>
      <c r="J12" s="6"/>
      <c r="K12" s="6"/>
      <c r="L12" s="6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>
      <c r="A13" s="6"/>
      <c r="B13" s="6"/>
      <c r="C13" s="20" t="s">
        <v>1143</v>
      </c>
      <c r="D13" s="20" t="s">
        <v>18</v>
      </c>
      <c r="E13" s="6">
        <f t="shared" si="0"/>
        <v>0</v>
      </c>
      <c r="F13" s="6"/>
      <c r="G13" s="6"/>
      <c r="H13" s="6"/>
      <c r="I13" s="6"/>
      <c r="J13" s="6"/>
      <c r="K13" s="6"/>
      <c r="L13" s="6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>
      <c r="A14" s="6"/>
      <c r="B14" s="6"/>
      <c r="C14" s="20" t="s">
        <v>1144</v>
      </c>
      <c r="D14" s="20" t="s">
        <v>19</v>
      </c>
      <c r="E14" s="6">
        <f t="shared" si="0"/>
        <v>0</v>
      </c>
      <c r="F14" s="6"/>
      <c r="G14" s="6"/>
      <c r="H14" s="6"/>
      <c r="I14" s="6"/>
      <c r="J14" s="6"/>
      <c r="K14" s="6"/>
      <c r="L14" s="6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6"/>
      <c r="B15" s="6"/>
      <c r="C15" s="20" t="s">
        <v>1145</v>
      </c>
      <c r="D15" s="20" t="s">
        <v>20</v>
      </c>
      <c r="E15" s="6">
        <f t="shared" si="0"/>
        <v>0</v>
      </c>
      <c r="F15" s="6"/>
      <c r="G15" s="6"/>
      <c r="H15" s="6"/>
      <c r="I15" s="6"/>
      <c r="J15" s="6"/>
      <c r="K15" s="6"/>
      <c r="L15" s="6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6"/>
      <c r="B16" s="6"/>
      <c r="C16" s="20" t="s">
        <v>1146</v>
      </c>
      <c r="D16" s="20" t="s">
        <v>21</v>
      </c>
      <c r="E16" s="6">
        <f t="shared" si="0"/>
        <v>48</v>
      </c>
      <c r="F16" s="6"/>
      <c r="G16" s="6"/>
      <c r="H16" s="6"/>
      <c r="I16" s="6"/>
      <c r="J16" s="6">
        <v>44</v>
      </c>
      <c r="K16" s="6">
        <v>4</v>
      </c>
      <c r="L16" s="6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6"/>
      <c r="B17" s="6"/>
      <c r="C17" s="20" t="s">
        <v>1147</v>
      </c>
      <c r="D17" s="20" t="s">
        <v>22</v>
      </c>
      <c r="E17" s="6">
        <f t="shared" si="0"/>
        <v>0</v>
      </c>
      <c r="F17" s="6"/>
      <c r="G17" s="6"/>
      <c r="H17" s="6"/>
      <c r="I17" s="6"/>
      <c r="J17" s="6"/>
      <c r="K17" s="6"/>
      <c r="L17" s="6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6"/>
      <c r="B18" s="6"/>
      <c r="C18" s="20" t="s">
        <v>1148</v>
      </c>
      <c r="D18" s="20" t="s">
        <v>23</v>
      </c>
      <c r="E18" s="6">
        <f t="shared" si="0"/>
        <v>0</v>
      </c>
      <c r="F18" s="6"/>
      <c r="G18" s="6"/>
      <c r="H18" s="6"/>
      <c r="I18" s="6"/>
      <c r="J18" s="6"/>
      <c r="K18" s="6"/>
      <c r="L18" s="6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6"/>
      <c r="B19" s="6"/>
      <c r="C19" s="20" t="s">
        <v>1149</v>
      </c>
      <c r="D19" s="20" t="s">
        <v>24</v>
      </c>
      <c r="E19" s="6">
        <f t="shared" si="0"/>
        <v>0</v>
      </c>
      <c r="F19" s="6"/>
      <c r="G19" s="6"/>
      <c r="H19" s="6"/>
      <c r="I19" s="6"/>
      <c r="J19" s="6"/>
      <c r="K19" s="6"/>
      <c r="L19" s="6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6"/>
      <c r="B20" s="6"/>
      <c r="C20" s="20" t="s">
        <v>1150</v>
      </c>
      <c r="D20" s="20" t="s">
        <v>25</v>
      </c>
      <c r="E20" s="6">
        <f t="shared" si="0"/>
        <v>0</v>
      </c>
      <c r="F20" s="6"/>
      <c r="G20" s="6"/>
      <c r="H20" s="6"/>
      <c r="I20" s="6"/>
      <c r="J20" s="6"/>
      <c r="K20" s="6"/>
      <c r="L20" s="6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6"/>
      <c r="B21" s="6"/>
      <c r="C21" s="20" t="s">
        <v>1151</v>
      </c>
      <c r="D21" s="20" t="s">
        <v>26</v>
      </c>
      <c r="E21" s="6">
        <f t="shared" si="0"/>
        <v>0</v>
      </c>
      <c r="F21" s="6"/>
      <c r="G21" s="6"/>
      <c r="H21" s="6"/>
      <c r="I21" s="6"/>
      <c r="J21" s="6"/>
      <c r="K21" s="6"/>
      <c r="L21" s="6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6"/>
      <c r="B22" s="6"/>
      <c r="C22" s="20" t="s">
        <v>1152</v>
      </c>
      <c r="D22" s="20" t="s">
        <v>27</v>
      </c>
      <c r="E22" s="6">
        <f t="shared" si="0"/>
        <v>0</v>
      </c>
      <c r="F22" s="6"/>
      <c r="G22" s="6"/>
      <c r="H22" s="6"/>
      <c r="I22" s="6"/>
      <c r="J22" s="6"/>
      <c r="K22" s="6"/>
      <c r="L22" s="6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6"/>
      <c r="B23" s="6"/>
      <c r="C23" s="20" t="s">
        <v>1153</v>
      </c>
      <c r="D23" s="20" t="s">
        <v>28</v>
      </c>
      <c r="E23" s="6">
        <f t="shared" si="0"/>
        <v>0</v>
      </c>
      <c r="F23" s="6"/>
      <c r="G23" s="6"/>
      <c r="H23" s="6"/>
      <c r="I23" s="6"/>
      <c r="J23" s="6"/>
      <c r="K23" s="6"/>
      <c r="L23" s="6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6"/>
      <c r="B24" s="6"/>
      <c r="C24" s="20" t="s">
        <v>1154</v>
      </c>
      <c r="D24" s="20" t="s">
        <v>29</v>
      </c>
      <c r="E24" s="6">
        <f t="shared" si="0"/>
        <v>5.5</v>
      </c>
      <c r="F24" s="6"/>
      <c r="G24" s="6"/>
      <c r="H24" s="6">
        <v>1.5</v>
      </c>
      <c r="I24" s="6"/>
      <c r="J24" s="6"/>
      <c r="K24" s="6">
        <v>4</v>
      </c>
      <c r="L24" s="6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6"/>
      <c r="B25" s="6"/>
      <c r="C25" s="20" t="s">
        <v>1155</v>
      </c>
      <c r="D25" s="20" t="s">
        <v>30</v>
      </c>
      <c r="E25" s="6">
        <f t="shared" si="0"/>
        <v>12</v>
      </c>
      <c r="F25" s="6"/>
      <c r="G25" s="6"/>
      <c r="H25" s="6"/>
      <c r="I25" s="6">
        <v>8</v>
      </c>
      <c r="J25" s="6"/>
      <c r="K25" s="6">
        <v>4</v>
      </c>
      <c r="L25" s="6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6"/>
      <c r="B26" s="6"/>
      <c r="C26" s="20" t="s">
        <v>1156</v>
      </c>
      <c r="D26" s="20" t="s">
        <v>31</v>
      </c>
      <c r="E26" s="6">
        <f t="shared" si="0"/>
        <v>44</v>
      </c>
      <c r="F26" s="6"/>
      <c r="G26" s="6"/>
      <c r="H26" s="6"/>
      <c r="I26" s="6"/>
      <c r="J26" s="6">
        <v>44</v>
      </c>
      <c r="K26" s="6"/>
      <c r="L26" s="6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6"/>
      <c r="B27" s="6"/>
      <c r="C27" s="20" t="s">
        <v>1157</v>
      </c>
      <c r="D27" s="20" t="s">
        <v>32</v>
      </c>
      <c r="E27" s="6">
        <f t="shared" si="0"/>
        <v>0</v>
      </c>
      <c r="F27" s="6"/>
      <c r="G27" s="6"/>
      <c r="H27" s="6"/>
      <c r="I27" s="6"/>
      <c r="J27" s="6"/>
      <c r="K27" s="6"/>
      <c r="L27" s="6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>
      <c r="A28" s="6"/>
      <c r="B28" s="6"/>
      <c r="C28" s="20" t="s">
        <v>1158</v>
      </c>
      <c r="D28" s="20" t="s">
        <v>33</v>
      </c>
      <c r="E28" s="6">
        <f t="shared" si="0"/>
        <v>0</v>
      </c>
      <c r="F28" s="6"/>
      <c r="G28" s="6"/>
      <c r="H28" s="6"/>
      <c r="I28" s="6"/>
      <c r="J28" s="6"/>
      <c r="K28" s="6"/>
      <c r="L28" s="6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6"/>
      <c r="B29" s="6"/>
      <c r="C29" s="20" t="s">
        <v>1159</v>
      </c>
      <c r="D29" s="20" t="s">
        <v>34</v>
      </c>
      <c r="E29" s="6">
        <f t="shared" si="0"/>
        <v>0</v>
      </c>
      <c r="F29" s="6"/>
      <c r="G29" s="6"/>
      <c r="H29" s="6"/>
      <c r="I29" s="6"/>
      <c r="J29" s="6"/>
      <c r="K29" s="6"/>
      <c r="L29" s="6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6"/>
      <c r="B30" s="6"/>
      <c r="C30" s="20" t="s">
        <v>1160</v>
      </c>
      <c r="D30" s="20" t="s">
        <v>35</v>
      </c>
      <c r="E30" s="6">
        <f t="shared" si="0"/>
        <v>0</v>
      </c>
      <c r="F30" s="6"/>
      <c r="G30" s="6"/>
      <c r="H30" s="6"/>
      <c r="I30" s="6"/>
      <c r="J30" s="6"/>
      <c r="K30" s="6"/>
      <c r="L30" s="6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>
      <c r="A31" s="6"/>
      <c r="B31" s="6"/>
      <c r="C31" s="20" t="s">
        <v>1161</v>
      </c>
      <c r="D31" s="20" t="s">
        <v>36</v>
      </c>
      <c r="E31" s="6">
        <f t="shared" si="0"/>
        <v>0</v>
      </c>
      <c r="F31" s="6"/>
      <c r="G31" s="6"/>
      <c r="H31" s="6"/>
      <c r="I31" s="6"/>
      <c r="J31" s="6"/>
      <c r="K31" s="6"/>
      <c r="L31" s="6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>
      <c r="A32" s="6"/>
      <c r="B32" s="6"/>
      <c r="C32" s="20" t="s">
        <v>1162</v>
      </c>
      <c r="D32" s="20" t="s">
        <v>37</v>
      </c>
      <c r="E32" s="6">
        <f t="shared" si="0"/>
        <v>0</v>
      </c>
      <c r="F32" s="6"/>
      <c r="G32" s="6"/>
      <c r="H32" s="6"/>
      <c r="I32" s="6"/>
      <c r="J32" s="6"/>
      <c r="K32" s="6"/>
      <c r="L32" s="6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4.4" spans="1:27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</sheetData>
  <mergeCells count="8">
    <mergeCell ref="A1:L1"/>
    <mergeCell ref="C2:D2"/>
    <mergeCell ref="I2:L2"/>
    <mergeCell ref="A2:A3"/>
    <mergeCell ref="A4:A32"/>
    <mergeCell ref="B2:B3"/>
    <mergeCell ref="B4:B32"/>
    <mergeCell ref="E2:E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27" style="1" customWidth="1"/>
    <col min="9" max="9" width="23.6296296296296" style="1" customWidth="1"/>
    <col min="10" max="27" width="9.25" style="1" customWidth="1"/>
    <col min="28" max="16384" width="8.75" style="1"/>
  </cols>
  <sheetData>
    <row r="1" ht="32.25" customHeight="1" spans="1:27">
      <c r="A1" s="2" t="s">
        <v>1163</v>
      </c>
      <c r="B1" s="2"/>
      <c r="C1" s="2"/>
      <c r="D1" s="2"/>
      <c r="E1" s="2"/>
      <c r="F1" s="2"/>
      <c r="G1" s="2"/>
      <c r="H1" s="2"/>
      <c r="I1" s="2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18.75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 t="s">
        <v>1128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/>
      <c r="H3" s="2"/>
      <c r="I3" s="2" t="s">
        <v>1131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>
      <c r="A4" s="2">
        <v>20160112</v>
      </c>
      <c r="B4" s="2">
        <f>SUM(E4:E33)</f>
        <v>44</v>
      </c>
      <c r="C4" s="22" t="s">
        <v>1164</v>
      </c>
      <c r="D4" s="22" t="s">
        <v>38</v>
      </c>
      <c r="E4" s="2">
        <f t="shared" ref="E4:E33" si="0">SUM(F4:I4)</f>
        <v>0</v>
      </c>
      <c r="F4" s="2"/>
      <c r="G4" s="2"/>
      <c r="H4" s="2"/>
      <c r="I4" s="2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>
      <c r="A5" s="2"/>
      <c r="B5" s="2"/>
      <c r="C5" s="22" t="s">
        <v>1165</v>
      </c>
      <c r="D5" s="22" t="s">
        <v>39</v>
      </c>
      <c r="E5" s="2">
        <f t="shared" si="0"/>
        <v>0</v>
      </c>
      <c r="F5" s="2"/>
      <c r="G5" s="2"/>
      <c r="H5" s="2"/>
      <c r="I5" s="2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>
      <c r="A6" s="2"/>
      <c r="B6" s="2"/>
      <c r="C6" s="22" t="s">
        <v>1166</v>
      </c>
      <c r="D6" s="22" t="s">
        <v>40</v>
      </c>
      <c r="E6" s="2">
        <f t="shared" si="0"/>
        <v>0</v>
      </c>
      <c r="F6" s="2"/>
      <c r="G6" s="2"/>
      <c r="H6" s="2"/>
      <c r="I6" s="2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>
      <c r="A7" s="2"/>
      <c r="B7" s="2"/>
      <c r="C7" s="22" t="s">
        <v>1167</v>
      </c>
      <c r="D7" s="22" t="s">
        <v>41</v>
      </c>
      <c r="E7" s="2">
        <f t="shared" si="0"/>
        <v>0</v>
      </c>
      <c r="F7" s="2"/>
      <c r="G7" s="2"/>
      <c r="H7" s="2"/>
      <c r="I7" s="2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>
      <c r="A8" s="2"/>
      <c r="B8" s="2"/>
      <c r="C8" s="22" t="s">
        <v>1168</v>
      </c>
      <c r="D8" s="22" t="s">
        <v>42</v>
      </c>
      <c r="E8" s="2">
        <f t="shared" si="0"/>
        <v>0</v>
      </c>
      <c r="F8" s="2"/>
      <c r="G8" s="2"/>
      <c r="H8" s="2"/>
      <c r="I8" s="2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>
      <c r="A9" s="2"/>
      <c r="B9" s="2"/>
      <c r="C9" s="22" t="s">
        <v>1169</v>
      </c>
      <c r="D9" s="22" t="s">
        <v>43</v>
      </c>
      <c r="E9" s="2">
        <f t="shared" si="0"/>
        <v>0</v>
      </c>
      <c r="F9" s="2"/>
      <c r="G9" s="2"/>
      <c r="H9" s="2"/>
      <c r="I9" s="2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>
      <c r="A10" s="2"/>
      <c r="B10" s="2"/>
      <c r="C10" s="22" t="s">
        <v>1170</v>
      </c>
      <c r="D10" s="22" t="s">
        <v>44</v>
      </c>
      <c r="E10" s="2">
        <f t="shared" si="0"/>
        <v>0</v>
      </c>
      <c r="F10" s="2"/>
      <c r="G10" s="2"/>
      <c r="H10" s="2"/>
      <c r="I10" s="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>
      <c r="A11" s="2"/>
      <c r="B11" s="2"/>
      <c r="C11" s="22" t="s">
        <v>1171</v>
      </c>
      <c r="D11" s="22" t="s">
        <v>45</v>
      </c>
      <c r="E11" s="2">
        <f t="shared" si="0"/>
        <v>0</v>
      </c>
      <c r="F11" s="2"/>
      <c r="G11" s="2"/>
      <c r="H11" s="2"/>
      <c r="I11" s="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>
      <c r="A12" s="2"/>
      <c r="B12" s="2"/>
      <c r="C12" s="22" t="s">
        <v>1172</v>
      </c>
      <c r="D12" s="22" t="s">
        <v>46</v>
      </c>
      <c r="E12" s="2">
        <f t="shared" si="0"/>
        <v>0</v>
      </c>
      <c r="F12" s="2"/>
      <c r="G12" s="2"/>
      <c r="H12" s="2"/>
      <c r="I12" s="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>
      <c r="A13" s="2"/>
      <c r="B13" s="2"/>
      <c r="C13" s="22" t="s">
        <v>1173</v>
      </c>
      <c r="D13" s="22" t="s">
        <v>47</v>
      </c>
      <c r="E13" s="2">
        <f t="shared" si="0"/>
        <v>44</v>
      </c>
      <c r="F13" s="2"/>
      <c r="G13" s="2"/>
      <c r="H13" s="2"/>
      <c r="I13" s="2">
        <v>44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>
      <c r="A14" s="2"/>
      <c r="B14" s="2"/>
      <c r="C14" s="22" t="s">
        <v>1174</v>
      </c>
      <c r="D14" s="22" t="s">
        <v>48</v>
      </c>
      <c r="E14" s="2">
        <f t="shared" si="0"/>
        <v>0</v>
      </c>
      <c r="F14" s="2"/>
      <c r="G14" s="2"/>
      <c r="H14" s="2"/>
      <c r="I14" s="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2"/>
      <c r="B15" s="2"/>
      <c r="C15" s="22" t="s">
        <v>1175</v>
      </c>
      <c r="D15" s="22" t="s">
        <v>49</v>
      </c>
      <c r="E15" s="2">
        <f t="shared" si="0"/>
        <v>0</v>
      </c>
      <c r="F15" s="2"/>
      <c r="G15" s="2"/>
      <c r="H15" s="2"/>
      <c r="I15" s="2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2"/>
      <c r="B16" s="2"/>
      <c r="C16" s="22" t="s">
        <v>1176</v>
      </c>
      <c r="D16" s="22" t="s">
        <v>50</v>
      </c>
      <c r="E16" s="2">
        <f t="shared" si="0"/>
        <v>0</v>
      </c>
      <c r="F16" s="2"/>
      <c r="G16" s="2"/>
      <c r="H16" s="2"/>
      <c r="I16" s="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2"/>
      <c r="B17" s="2"/>
      <c r="C17" s="22" t="s">
        <v>1177</v>
      </c>
      <c r="D17" s="22" t="s">
        <v>51</v>
      </c>
      <c r="E17" s="2">
        <f t="shared" si="0"/>
        <v>0</v>
      </c>
      <c r="F17" s="2"/>
      <c r="G17" s="2"/>
      <c r="H17" s="2"/>
      <c r="I17" s="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2"/>
      <c r="B18" s="2"/>
      <c r="C18" s="22" t="s">
        <v>1178</v>
      </c>
      <c r="D18" s="22" t="s">
        <v>52</v>
      </c>
      <c r="E18" s="2">
        <f t="shared" si="0"/>
        <v>0</v>
      </c>
      <c r="F18" s="2"/>
      <c r="G18" s="2"/>
      <c r="H18" s="2"/>
      <c r="I18" s="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2"/>
      <c r="B19" s="2"/>
      <c r="C19" s="22" t="s">
        <v>1179</v>
      </c>
      <c r="D19" s="22" t="s">
        <v>53</v>
      </c>
      <c r="E19" s="2">
        <f t="shared" si="0"/>
        <v>0</v>
      </c>
      <c r="F19" s="2"/>
      <c r="G19" s="2"/>
      <c r="H19" s="2"/>
      <c r="I19" s="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2"/>
      <c r="B20" s="2"/>
      <c r="C20" s="22" t="s">
        <v>1180</v>
      </c>
      <c r="D20" s="22" t="s">
        <v>54</v>
      </c>
      <c r="E20" s="2">
        <f t="shared" si="0"/>
        <v>0</v>
      </c>
      <c r="F20" s="2"/>
      <c r="G20" s="2"/>
      <c r="H20" s="2"/>
      <c r="I20" s="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2"/>
      <c r="B21" s="2"/>
      <c r="C21" s="22" t="s">
        <v>1181</v>
      </c>
      <c r="D21" s="22" t="s">
        <v>55</v>
      </c>
      <c r="E21" s="2">
        <f t="shared" si="0"/>
        <v>0</v>
      </c>
      <c r="F21" s="2"/>
      <c r="G21" s="2"/>
      <c r="H21" s="2"/>
      <c r="I21" s="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2"/>
      <c r="B22" s="2"/>
      <c r="C22" s="22" t="s">
        <v>1182</v>
      </c>
      <c r="D22" s="22" t="s">
        <v>56</v>
      </c>
      <c r="E22" s="2">
        <f t="shared" si="0"/>
        <v>0</v>
      </c>
      <c r="F22" s="2"/>
      <c r="G22" s="2"/>
      <c r="H22" s="2"/>
      <c r="I22" s="2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2"/>
      <c r="B23" s="2"/>
      <c r="C23" s="22" t="s">
        <v>1183</v>
      </c>
      <c r="D23" s="22" t="s">
        <v>57</v>
      </c>
      <c r="E23" s="2">
        <f t="shared" si="0"/>
        <v>0</v>
      </c>
      <c r="F23" s="2"/>
      <c r="G23" s="2"/>
      <c r="H23" s="2"/>
      <c r="I23" s="2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2"/>
      <c r="B24" s="2"/>
      <c r="C24" s="22" t="s">
        <v>1184</v>
      </c>
      <c r="D24" s="22" t="s">
        <v>58</v>
      </c>
      <c r="E24" s="2">
        <f t="shared" si="0"/>
        <v>0</v>
      </c>
      <c r="F24" s="2"/>
      <c r="G24" s="2"/>
      <c r="H24" s="2"/>
      <c r="I24" s="2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2"/>
      <c r="B25" s="2"/>
      <c r="C25" s="22" t="s">
        <v>1185</v>
      </c>
      <c r="D25" s="22" t="s">
        <v>59</v>
      </c>
      <c r="E25" s="2">
        <f t="shared" si="0"/>
        <v>0</v>
      </c>
      <c r="F25" s="2"/>
      <c r="G25" s="2"/>
      <c r="H25" s="2"/>
      <c r="I25" s="2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2"/>
      <c r="B26" s="2"/>
      <c r="C26" s="22" t="s">
        <v>1186</v>
      </c>
      <c r="D26" s="22" t="s">
        <v>60</v>
      </c>
      <c r="E26" s="2">
        <f t="shared" si="0"/>
        <v>0</v>
      </c>
      <c r="F26" s="2"/>
      <c r="G26" s="2"/>
      <c r="H26" s="2"/>
      <c r="I26" s="2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2"/>
      <c r="B27" s="2"/>
      <c r="C27" s="22" t="s">
        <v>1187</v>
      </c>
      <c r="D27" s="22" t="s">
        <v>61</v>
      </c>
      <c r="E27" s="2">
        <f t="shared" si="0"/>
        <v>0</v>
      </c>
      <c r="F27" s="2"/>
      <c r="G27" s="2"/>
      <c r="H27" s="2"/>
      <c r="I27" s="2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>
      <c r="A28" s="2"/>
      <c r="B28" s="2"/>
      <c r="C28" s="22" t="s">
        <v>1188</v>
      </c>
      <c r="D28" s="22" t="s">
        <v>62</v>
      </c>
      <c r="E28" s="2">
        <f t="shared" si="0"/>
        <v>0</v>
      </c>
      <c r="F28" s="2"/>
      <c r="G28" s="2"/>
      <c r="H28" s="2"/>
      <c r="I28" s="2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2"/>
      <c r="B29" s="2"/>
      <c r="C29" s="22" t="s">
        <v>1189</v>
      </c>
      <c r="D29" s="22" t="s">
        <v>63</v>
      </c>
      <c r="E29" s="2">
        <f t="shared" si="0"/>
        <v>0</v>
      </c>
      <c r="F29" s="2"/>
      <c r="G29" s="2"/>
      <c r="H29" s="2"/>
      <c r="I29" s="2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2"/>
      <c r="B30" s="2"/>
      <c r="C30" s="22" t="s">
        <v>1190</v>
      </c>
      <c r="D30" s="22" t="s">
        <v>64</v>
      </c>
      <c r="E30" s="2">
        <f t="shared" si="0"/>
        <v>0</v>
      </c>
      <c r="F30" s="2"/>
      <c r="G30" s="2"/>
      <c r="H30" s="2"/>
      <c r="I30" s="2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>
      <c r="A31" s="2"/>
      <c r="B31" s="2"/>
      <c r="C31" s="22" t="s">
        <v>1191</v>
      </c>
      <c r="D31" s="22" t="s">
        <v>65</v>
      </c>
      <c r="E31" s="2">
        <f t="shared" si="0"/>
        <v>0</v>
      </c>
      <c r="F31" s="2"/>
      <c r="G31" s="2"/>
      <c r="H31" s="2"/>
      <c r="I31" s="2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>
      <c r="A32" s="2"/>
      <c r="B32" s="2"/>
      <c r="C32" s="22" t="s">
        <v>1192</v>
      </c>
      <c r="D32" s="22" t="s">
        <v>66</v>
      </c>
      <c r="E32" s="2">
        <f t="shared" si="0"/>
        <v>0</v>
      </c>
      <c r="F32" s="2"/>
      <c r="G32" s="2"/>
      <c r="H32" s="2"/>
      <c r="I32" s="2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2"/>
      <c r="B33" s="2"/>
      <c r="C33" s="2">
        <v>2016071630</v>
      </c>
      <c r="D33" s="2" t="s">
        <v>67</v>
      </c>
      <c r="E33" s="2">
        <f t="shared" si="0"/>
        <v>0</v>
      </c>
      <c r="F33" s="2"/>
      <c r="G33" s="2"/>
      <c r="H33" s="2"/>
      <c r="I33" s="2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4.4" spans="1:27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</sheetData>
  <mergeCells count="7">
    <mergeCell ref="A1:I1"/>
    <mergeCell ref="C2:D2"/>
    <mergeCell ref="A2:A3"/>
    <mergeCell ref="A4:A33"/>
    <mergeCell ref="B2:B3"/>
    <mergeCell ref="B4:B33"/>
    <mergeCell ref="E2:E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1"/>
  <sheetViews>
    <sheetView zoomScale="85" zoomScaleNormal="85" topLeftCell="A10"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12.25" style="1" customWidth="1"/>
    <col min="9" max="10" width="13.75" style="1" customWidth="1"/>
    <col min="11" max="11" width="20.3796296296296" style="1" customWidth="1"/>
    <col min="12" max="12" width="16.25" style="1" customWidth="1"/>
    <col min="13" max="28" width="9.25" style="1" customWidth="1"/>
    <col min="29" max="16384" width="8.75" style="1"/>
  </cols>
  <sheetData>
    <row r="1" ht="32.25" customHeight="1" spans="1:28">
      <c r="A1" s="2" t="s">
        <v>1193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18.75" customHeight="1" spans="1:28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/>
      <c r="I2" s="2" t="s">
        <v>1127</v>
      </c>
      <c r="J2" s="2"/>
      <c r="K2" s="2"/>
      <c r="L2" s="2" t="s">
        <v>1128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ht="18.75" customHeight="1" spans="1:28">
      <c r="A3" s="2"/>
      <c r="B3" s="2"/>
      <c r="C3" s="2" t="s">
        <v>2</v>
      </c>
      <c r="D3" s="2" t="s">
        <v>3</v>
      </c>
      <c r="E3" s="2"/>
      <c r="F3" s="2"/>
      <c r="G3" s="2" t="s">
        <v>1194</v>
      </c>
      <c r="H3" s="2" t="s">
        <v>1195</v>
      </c>
      <c r="I3" s="2" t="s">
        <v>1196</v>
      </c>
      <c r="J3" s="2" t="s">
        <v>1197</v>
      </c>
      <c r="K3" s="2" t="s">
        <v>1129</v>
      </c>
      <c r="L3" s="2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>
      <c r="A4" s="2">
        <v>20160113</v>
      </c>
      <c r="B4" s="2">
        <f>SUM(E4:E34)</f>
        <v>22.5</v>
      </c>
      <c r="C4" s="23">
        <v>2016011301</v>
      </c>
      <c r="D4" s="22" t="s">
        <v>68</v>
      </c>
      <c r="E4" s="2">
        <f t="shared" ref="E4:E34" si="0">SUM(F4:L4)</f>
        <v>6</v>
      </c>
      <c r="F4" s="2"/>
      <c r="G4" s="2"/>
      <c r="H4" s="2"/>
      <c r="I4" s="2"/>
      <c r="J4" s="2">
        <v>3</v>
      </c>
      <c r="K4" s="2">
        <v>3</v>
      </c>
      <c r="L4" s="2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>
      <c r="A5" s="2"/>
      <c r="B5" s="2"/>
      <c r="C5" s="23">
        <v>2016011302</v>
      </c>
      <c r="D5" s="22" t="s">
        <v>69</v>
      </c>
      <c r="E5" s="2">
        <f t="shared" si="0"/>
        <v>3</v>
      </c>
      <c r="F5" s="2"/>
      <c r="G5" s="2"/>
      <c r="H5" s="2"/>
      <c r="I5" s="2">
        <v>3</v>
      </c>
      <c r="J5" s="2"/>
      <c r="K5" s="2"/>
      <c r="L5" s="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>
      <c r="A6" s="2"/>
      <c r="B6" s="2"/>
      <c r="C6" s="23">
        <v>2016011303</v>
      </c>
      <c r="D6" s="22" t="s">
        <v>70</v>
      </c>
      <c r="E6" s="2">
        <f t="shared" si="0"/>
        <v>0</v>
      </c>
      <c r="F6" s="2"/>
      <c r="G6" s="2"/>
      <c r="H6" s="2"/>
      <c r="I6" s="2"/>
      <c r="J6" s="2"/>
      <c r="K6" s="2"/>
      <c r="L6" s="2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2"/>
      <c r="B7" s="2"/>
      <c r="C7" s="23">
        <v>2016011304</v>
      </c>
      <c r="D7" s="22" t="s">
        <v>71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>
      <c r="A8" s="2"/>
      <c r="B8" s="2"/>
      <c r="C8" s="23">
        <v>2016011305</v>
      </c>
      <c r="D8" s="22" t="s">
        <v>72</v>
      </c>
      <c r="E8" s="2">
        <f t="shared" si="0"/>
        <v>1.5</v>
      </c>
      <c r="F8" s="2"/>
      <c r="G8" s="2"/>
      <c r="H8" s="2"/>
      <c r="I8" s="2"/>
      <c r="J8" s="2"/>
      <c r="K8" s="2">
        <v>1.5</v>
      </c>
      <c r="L8" s="2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>
      <c r="A9" s="2"/>
      <c r="B9" s="2"/>
      <c r="C9" s="23">
        <v>2016011306</v>
      </c>
      <c r="D9" s="22" t="s">
        <v>73</v>
      </c>
      <c r="E9" s="2">
        <f t="shared" si="0"/>
        <v>3</v>
      </c>
      <c r="F9" s="2"/>
      <c r="G9" s="2">
        <v>3</v>
      </c>
      <c r="H9" s="2"/>
      <c r="I9" s="2"/>
      <c r="J9" s="2"/>
      <c r="K9" s="2"/>
      <c r="L9" s="2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>
      <c r="A10" s="2"/>
      <c r="B10" s="2"/>
      <c r="C10" s="23">
        <v>2016011307</v>
      </c>
      <c r="D10" s="22" t="s">
        <v>74</v>
      </c>
      <c r="E10" s="2">
        <f t="shared" si="0"/>
        <v>0</v>
      </c>
      <c r="F10" s="2"/>
      <c r="G10" s="2"/>
      <c r="H10" s="2"/>
      <c r="I10" s="2"/>
      <c r="J10" s="2"/>
      <c r="K10" s="2"/>
      <c r="L10" s="2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>
      <c r="A11" s="2"/>
      <c r="B11" s="2"/>
      <c r="C11" s="23">
        <v>2016011308</v>
      </c>
      <c r="D11" s="22" t="s">
        <v>75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>
      <c r="A12" s="2"/>
      <c r="B12" s="2"/>
      <c r="C12" s="23">
        <v>2016011309</v>
      </c>
      <c r="D12" s="22" t="s">
        <v>76</v>
      </c>
      <c r="E12" s="2">
        <f t="shared" si="0"/>
        <v>0</v>
      </c>
      <c r="F12" s="2"/>
      <c r="G12" s="2"/>
      <c r="H12" s="2"/>
      <c r="I12" s="2"/>
      <c r="J12" s="2"/>
      <c r="K12" s="2"/>
      <c r="L12" s="2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>
      <c r="A13" s="2"/>
      <c r="B13" s="2"/>
      <c r="C13" s="23">
        <v>2016011310</v>
      </c>
      <c r="D13" s="22" t="s">
        <v>77</v>
      </c>
      <c r="E13" s="2">
        <f t="shared" si="0"/>
        <v>0</v>
      </c>
      <c r="F13" s="2"/>
      <c r="G13" s="2"/>
      <c r="H13" s="2"/>
      <c r="I13" s="2"/>
      <c r="J13" s="2"/>
      <c r="K13" s="2"/>
      <c r="L13" s="2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>
      <c r="A14" s="2"/>
      <c r="B14" s="2"/>
      <c r="C14" s="23">
        <v>2016011311</v>
      </c>
      <c r="D14" s="22" t="s">
        <v>78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>
      <c r="A15" s="2"/>
      <c r="B15" s="2"/>
      <c r="C15" s="23">
        <v>2016011312</v>
      </c>
      <c r="D15" s="22" t="s">
        <v>79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>
      <c r="A16" s="2"/>
      <c r="B16" s="2"/>
      <c r="C16" s="23">
        <v>2016011313</v>
      </c>
      <c r="D16" s="22" t="s">
        <v>80</v>
      </c>
      <c r="E16" s="2">
        <f t="shared" si="0"/>
        <v>0</v>
      </c>
      <c r="F16" s="2"/>
      <c r="G16" s="2"/>
      <c r="H16" s="2"/>
      <c r="I16" s="2"/>
      <c r="J16" s="2"/>
      <c r="K16" s="2"/>
      <c r="L16" s="2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>
      <c r="A17" s="2"/>
      <c r="B17" s="2"/>
      <c r="C17" s="23">
        <v>2016011314</v>
      </c>
      <c r="D17" s="22" t="s">
        <v>81</v>
      </c>
      <c r="E17" s="2">
        <f t="shared" si="0"/>
        <v>3</v>
      </c>
      <c r="F17" s="2"/>
      <c r="G17" s="2"/>
      <c r="H17" s="2"/>
      <c r="I17" s="2">
        <v>3</v>
      </c>
      <c r="J17" s="2"/>
      <c r="K17" s="2"/>
      <c r="L17" s="2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>
      <c r="A18" s="2"/>
      <c r="B18" s="2"/>
      <c r="C18" s="23">
        <v>2016011315</v>
      </c>
      <c r="D18" s="22" t="s">
        <v>82</v>
      </c>
      <c r="E18" s="2">
        <f t="shared" si="0"/>
        <v>0</v>
      </c>
      <c r="F18" s="2"/>
      <c r="G18" s="2"/>
      <c r="H18" s="2"/>
      <c r="I18" s="2"/>
      <c r="J18" s="2"/>
      <c r="K18" s="2"/>
      <c r="L18" s="2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>
      <c r="A19" s="2"/>
      <c r="B19" s="2"/>
      <c r="C19" s="23">
        <v>2016011316</v>
      </c>
      <c r="D19" s="22" t="s">
        <v>83</v>
      </c>
      <c r="E19" s="2">
        <f t="shared" si="0"/>
        <v>3</v>
      </c>
      <c r="F19" s="2"/>
      <c r="G19" s="2"/>
      <c r="H19" s="2"/>
      <c r="I19" s="2">
        <v>3</v>
      </c>
      <c r="J19" s="2"/>
      <c r="K19" s="2"/>
      <c r="L19" s="2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>
      <c r="A20" s="2"/>
      <c r="B20" s="2"/>
      <c r="C20" s="23">
        <v>2016011317</v>
      </c>
      <c r="D20" s="22" t="s">
        <v>84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>
      <c r="A21" s="2"/>
      <c r="B21" s="2"/>
      <c r="C21" s="23">
        <v>2016011318</v>
      </c>
      <c r="D21" s="22" t="s">
        <v>85</v>
      </c>
      <c r="E21" s="2">
        <f t="shared" si="0"/>
        <v>0</v>
      </c>
      <c r="F21" s="2"/>
      <c r="G21" s="2"/>
      <c r="H21" s="2"/>
      <c r="I21" s="2"/>
      <c r="J21" s="2"/>
      <c r="K21" s="2"/>
      <c r="L21" s="2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>
      <c r="A22" s="2"/>
      <c r="B22" s="2"/>
      <c r="C22" s="23">
        <v>2016011319</v>
      </c>
      <c r="D22" s="22" t="s">
        <v>86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>
      <c r="A23" s="2"/>
      <c r="B23" s="2"/>
      <c r="C23" s="23">
        <v>2016011320</v>
      </c>
      <c r="D23" s="22" t="s">
        <v>87</v>
      </c>
      <c r="E23" s="2">
        <f t="shared" si="0"/>
        <v>0</v>
      </c>
      <c r="F23" s="2"/>
      <c r="G23" s="2"/>
      <c r="H23" s="2"/>
      <c r="I23" s="2"/>
      <c r="J23" s="2"/>
      <c r="K23" s="2"/>
      <c r="L23" s="2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>
      <c r="A24" s="2"/>
      <c r="B24" s="2"/>
      <c r="C24" s="23">
        <v>2016011321</v>
      </c>
      <c r="D24" s="22" t="s">
        <v>88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>
      <c r="A25" s="2"/>
      <c r="B25" s="2"/>
      <c r="C25" s="23">
        <v>2016011322</v>
      </c>
      <c r="D25" s="22" t="s">
        <v>89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>
      <c r="A26" s="2"/>
      <c r="B26" s="2"/>
      <c r="C26" s="23">
        <v>2016011323</v>
      </c>
      <c r="D26" s="22" t="s">
        <v>90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>
      <c r="A27" s="2"/>
      <c r="B27" s="2"/>
      <c r="C27" s="23">
        <v>2016011324</v>
      </c>
      <c r="D27" s="22" t="s">
        <v>91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>
      <c r="A28" s="2"/>
      <c r="B28" s="2"/>
      <c r="C28" s="23">
        <v>2016011325</v>
      </c>
      <c r="D28" s="22" t="s">
        <v>92</v>
      </c>
      <c r="E28" s="2">
        <f t="shared" si="0"/>
        <v>0</v>
      </c>
      <c r="F28" s="2"/>
      <c r="G28" s="2"/>
      <c r="H28" s="2"/>
      <c r="I28" s="2"/>
      <c r="J28" s="2"/>
      <c r="K28" s="2"/>
      <c r="L28" s="2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>
      <c r="A29" s="2"/>
      <c r="B29" s="2"/>
      <c r="C29" s="23">
        <v>2016011326</v>
      </c>
      <c r="D29" s="22" t="s">
        <v>93</v>
      </c>
      <c r="E29" s="2">
        <f t="shared" si="0"/>
        <v>0</v>
      </c>
      <c r="F29" s="2"/>
      <c r="G29" s="2"/>
      <c r="H29" s="2"/>
      <c r="I29" s="2"/>
      <c r="J29" s="2"/>
      <c r="K29" s="2"/>
      <c r="L29" s="2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>
      <c r="A30" s="2"/>
      <c r="B30" s="2"/>
      <c r="C30" s="23">
        <v>2016011327</v>
      </c>
      <c r="D30" s="22" t="s">
        <v>94</v>
      </c>
      <c r="E30" s="2">
        <f t="shared" si="0"/>
        <v>0</v>
      </c>
      <c r="F30" s="2"/>
      <c r="G30" s="2"/>
      <c r="H30" s="2"/>
      <c r="I30" s="2"/>
      <c r="J30" s="2"/>
      <c r="K30" s="2"/>
      <c r="L30" s="2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>
      <c r="A31" s="2"/>
      <c r="B31" s="2"/>
      <c r="C31" s="23">
        <v>2016011328</v>
      </c>
      <c r="D31" s="22" t="s">
        <v>95</v>
      </c>
      <c r="E31" s="2">
        <f t="shared" si="0"/>
        <v>3</v>
      </c>
      <c r="F31" s="2"/>
      <c r="G31" s="2"/>
      <c r="H31" s="2">
        <v>3</v>
      </c>
      <c r="I31" s="2"/>
      <c r="J31" s="2"/>
      <c r="K31" s="2"/>
      <c r="L31" s="2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>
      <c r="A32" s="2"/>
      <c r="B32" s="2"/>
      <c r="C32" s="23">
        <v>2016011329</v>
      </c>
      <c r="D32" s="22" t="s">
        <v>96</v>
      </c>
      <c r="E32" s="2">
        <f t="shared" si="0"/>
        <v>0</v>
      </c>
      <c r="F32" s="2"/>
      <c r="G32" s="2"/>
      <c r="H32" s="2"/>
      <c r="I32" s="2"/>
      <c r="J32" s="2"/>
      <c r="K32" s="2"/>
      <c r="L32" s="2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>
      <c r="A33" s="2"/>
      <c r="B33" s="2"/>
      <c r="C33" s="22" t="s">
        <v>1198</v>
      </c>
      <c r="D33" s="22" t="s">
        <v>97</v>
      </c>
      <c r="E33" s="2">
        <f t="shared" si="0"/>
        <v>0</v>
      </c>
      <c r="F33" s="2"/>
      <c r="G33" s="2"/>
      <c r="H33" s="2"/>
      <c r="I33" s="2"/>
      <c r="J33" s="2"/>
      <c r="K33" s="2"/>
      <c r="L33" s="2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1:28">
      <c r="A34" s="2"/>
      <c r="B34" s="2"/>
      <c r="C34" s="22" t="s">
        <v>1199</v>
      </c>
      <c r="D34" s="22" t="s">
        <v>98</v>
      </c>
      <c r="E34" s="2">
        <f t="shared" si="0"/>
        <v>0</v>
      </c>
      <c r="F34" s="2"/>
      <c r="G34" s="2"/>
      <c r="H34" s="2"/>
      <c r="I34" s="2"/>
      <c r="J34" s="2"/>
      <c r="K34" s="2"/>
      <c r="L34" s="2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ht="14.4" spans="1:28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</sheetData>
  <mergeCells count="8">
    <mergeCell ref="A1:L1"/>
    <mergeCell ref="C2:D2"/>
    <mergeCell ref="I2:K2"/>
    <mergeCell ref="A2:A3"/>
    <mergeCell ref="A4:A34"/>
    <mergeCell ref="B2:B3"/>
    <mergeCell ref="B4:B34"/>
    <mergeCell ref="E2:E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1"/>
  <sheetViews>
    <sheetView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13.75" style="1" customWidth="1"/>
    <col min="9" max="12" width="28.1296296296296" style="1" customWidth="1"/>
    <col min="13" max="13" width="18.25" style="1" customWidth="1"/>
    <col min="14" max="28" width="9.25" style="1" customWidth="1"/>
    <col min="29" max="16384" width="8.75" style="1"/>
  </cols>
  <sheetData>
    <row r="1" ht="32.25" customHeight="1" spans="1:28">
      <c r="A1" s="2" t="s">
        <v>1200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18.75" customHeight="1" spans="1:28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34" t="s">
        <v>1125</v>
      </c>
      <c r="G2" s="2" t="s">
        <v>1126</v>
      </c>
      <c r="H2" s="2" t="s">
        <v>1127</v>
      </c>
      <c r="I2" s="27"/>
      <c r="J2" s="2" t="s">
        <v>1128</v>
      </c>
      <c r="K2" s="2"/>
      <c r="L2" s="2"/>
      <c r="M2" s="2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ht="18.75" customHeight="1" spans="1:28">
      <c r="A3" s="2"/>
      <c r="B3" s="2"/>
      <c r="C3" s="2" t="s">
        <v>2</v>
      </c>
      <c r="D3" s="2" t="s">
        <v>3</v>
      </c>
      <c r="E3" s="2"/>
      <c r="F3" s="2"/>
      <c r="G3" s="2"/>
      <c r="H3" s="2" t="s">
        <v>1201</v>
      </c>
      <c r="I3" s="2" t="s">
        <v>1202</v>
      </c>
      <c r="J3" s="2" t="s">
        <v>1203</v>
      </c>
      <c r="K3" s="2" t="s">
        <v>1131</v>
      </c>
      <c r="L3" s="2" t="s">
        <v>1204</v>
      </c>
      <c r="M3" s="2" t="s">
        <v>1205</v>
      </c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>
      <c r="A4" s="2">
        <v>20160114</v>
      </c>
      <c r="B4" s="2">
        <f>SUM(E4:E30)</f>
        <v>180.5</v>
      </c>
      <c r="C4" s="23">
        <v>2016011401</v>
      </c>
      <c r="D4" s="22" t="s">
        <v>99</v>
      </c>
      <c r="E4" s="2">
        <f t="shared" ref="E4:E30" si="0">SUM(F4:M4)</f>
        <v>12</v>
      </c>
      <c r="F4" s="2"/>
      <c r="G4" s="2"/>
      <c r="H4" s="2"/>
      <c r="I4" s="2"/>
      <c r="J4" s="2"/>
      <c r="K4" s="2"/>
      <c r="L4" s="2">
        <v>12</v>
      </c>
      <c r="M4" s="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>
      <c r="A5" s="2"/>
      <c r="B5" s="2"/>
      <c r="C5" s="23">
        <v>2016011402</v>
      </c>
      <c r="D5" s="22" t="s">
        <v>100</v>
      </c>
      <c r="E5" s="2">
        <f t="shared" si="0"/>
        <v>0</v>
      </c>
      <c r="F5" s="2"/>
      <c r="G5" s="2"/>
      <c r="H5" s="2"/>
      <c r="I5" s="2"/>
      <c r="J5" s="2"/>
      <c r="K5" s="2"/>
      <c r="L5" s="2"/>
      <c r="M5" s="2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>
      <c r="A6" s="2"/>
      <c r="B6" s="2"/>
      <c r="C6" s="23">
        <v>2016011403</v>
      </c>
      <c r="D6" s="22" t="s">
        <v>101</v>
      </c>
      <c r="E6" s="2">
        <f t="shared" si="0"/>
        <v>0</v>
      </c>
      <c r="F6" s="2"/>
      <c r="G6" s="2"/>
      <c r="H6" s="2"/>
      <c r="I6" s="2"/>
      <c r="J6" s="2"/>
      <c r="K6" s="2"/>
      <c r="L6" s="2"/>
      <c r="M6" s="2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2"/>
      <c r="B7" s="2"/>
      <c r="C7" s="23">
        <v>2016011404</v>
      </c>
      <c r="D7" s="22" t="s">
        <v>102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2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>
      <c r="A8" s="2"/>
      <c r="B8" s="2"/>
      <c r="C8" s="23">
        <v>2016011405</v>
      </c>
      <c r="D8" s="22" t="s">
        <v>103</v>
      </c>
      <c r="E8" s="2">
        <f t="shared" si="0"/>
        <v>64.5</v>
      </c>
      <c r="F8" s="2"/>
      <c r="G8" s="2"/>
      <c r="H8" s="2"/>
      <c r="I8" s="2"/>
      <c r="J8" s="2"/>
      <c r="K8" s="2">
        <v>44</v>
      </c>
      <c r="L8" s="2"/>
      <c r="M8" s="2">
        <v>20.5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>
      <c r="A9" s="2"/>
      <c r="B9" s="2"/>
      <c r="C9" s="23">
        <v>2016011406</v>
      </c>
      <c r="D9" s="22" t="s">
        <v>104</v>
      </c>
      <c r="E9" s="2">
        <f t="shared" si="0"/>
        <v>3</v>
      </c>
      <c r="F9" s="2"/>
      <c r="G9" s="2"/>
      <c r="H9" s="2">
        <v>3</v>
      </c>
      <c r="I9" s="2"/>
      <c r="J9" s="2"/>
      <c r="K9" s="2"/>
      <c r="L9" s="2"/>
      <c r="M9" s="2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>
      <c r="A10" s="2"/>
      <c r="B10" s="2"/>
      <c r="C10" s="23">
        <v>2016011407</v>
      </c>
      <c r="D10" s="22" t="s">
        <v>105</v>
      </c>
      <c r="E10" s="2">
        <f t="shared" si="0"/>
        <v>3</v>
      </c>
      <c r="F10" s="2"/>
      <c r="G10" s="2"/>
      <c r="H10" s="2">
        <v>3</v>
      </c>
      <c r="I10" s="2"/>
      <c r="J10" s="2"/>
      <c r="K10" s="2"/>
      <c r="L10" s="2"/>
      <c r="M10" s="2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>
      <c r="A11" s="2"/>
      <c r="B11" s="2"/>
      <c r="C11" s="23">
        <v>2016011408</v>
      </c>
      <c r="D11" s="22" t="s">
        <v>106</v>
      </c>
      <c r="E11" s="2">
        <f t="shared" si="0"/>
        <v>2</v>
      </c>
      <c r="F11" s="2"/>
      <c r="G11" s="2"/>
      <c r="H11" s="2"/>
      <c r="I11" s="2">
        <v>2</v>
      </c>
      <c r="J11" s="2"/>
      <c r="K11" s="2"/>
      <c r="L11" s="2"/>
      <c r="M11" s="2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>
      <c r="A12" s="2"/>
      <c r="B12" s="2"/>
      <c r="C12" s="23">
        <v>2016011409</v>
      </c>
      <c r="D12" s="22" t="s">
        <v>107</v>
      </c>
      <c r="E12" s="2">
        <f t="shared" si="0"/>
        <v>0</v>
      </c>
      <c r="F12" s="2"/>
      <c r="G12" s="2"/>
      <c r="H12" s="2"/>
      <c r="I12" s="2"/>
      <c r="J12" s="2"/>
      <c r="K12" s="2"/>
      <c r="L12" s="2"/>
      <c r="M12" s="2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>
      <c r="A13" s="2"/>
      <c r="B13" s="2"/>
      <c r="C13" s="23">
        <v>2016011410</v>
      </c>
      <c r="D13" s="22" t="s">
        <v>108</v>
      </c>
      <c r="E13" s="2">
        <f t="shared" si="0"/>
        <v>0</v>
      </c>
      <c r="F13" s="2"/>
      <c r="G13" s="2"/>
      <c r="H13" s="2"/>
      <c r="I13" s="2"/>
      <c r="J13" s="2"/>
      <c r="K13" s="2"/>
      <c r="L13" s="2"/>
      <c r="M13" s="2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>
      <c r="A14" s="2"/>
      <c r="B14" s="2"/>
      <c r="C14" s="23">
        <v>2016011411</v>
      </c>
      <c r="D14" s="22" t="s">
        <v>109</v>
      </c>
      <c r="E14" s="2">
        <f t="shared" si="0"/>
        <v>44</v>
      </c>
      <c r="F14" s="2"/>
      <c r="G14" s="2"/>
      <c r="H14" s="2"/>
      <c r="I14" s="2"/>
      <c r="J14" s="2"/>
      <c r="K14" s="2">
        <v>44</v>
      </c>
      <c r="L14" s="2"/>
      <c r="M14" s="2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>
      <c r="A15" s="2"/>
      <c r="B15" s="2"/>
      <c r="C15" s="23">
        <v>2016011412</v>
      </c>
      <c r="D15" s="22" t="s">
        <v>110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>
      <c r="A16" s="2"/>
      <c r="B16" s="2"/>
      <c r="C16" s="23">
        <v>2016011414</v>
      </c>
      <c r="D16" s="22" t="s">
        <v>111</v>
      </c>
      <c r="E16" s="2">
        <f t="shared" si="0"/>
        <v>0</v>
      </c>
      <c r="F16" s="2"/>
      <c r="G16" s="2"/>
      <c r="H16" s="2"/>
      <c r="I16" s="2"/>
      <c r="J16" s="2"/>
      <c r="K16" s="2"/>
      <c r="L16" s="2"/>
      <c r="M16" s="2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>
      <c r="A17" s="2"/>
      <c r="B17" s="2"/>
      <c r="C17" s="23">
        <v>2016011415</v>
      </c>
      <c r="D17" s="22" t="s">
        <v>112</v>
      </c>
      <c r="E17" s="2">
        <f t="shared" si="0"/>
        <v>0</v>
      </c>
      <c r="F17" s="2"/>
      <c r="G17" s="2"/>
      <c r="H17" s="2"/>
      <c r="I17" s="2"/>
      <c r="J17" s="2"/>
      <c r="K17" s="2"/>
      <c r="L17" s="2"/>
      <c r="M17" s="2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>
      <c r="A18" s="2"/>
      <c r="B18" s="2"/>
      <c r="C18" s="23">
        <v>2016011416</v>
      </c>
      <c r="D18" s="22" t="s">
        <v>113</v>
      </c>
      <c r="E18" s="2">
        <f t="shared" si="0"/>
        <v>44</v>
      </c>
      <c r="F18" s="2"/>
      <c r="G18" s="2"/>
      <c r="H18" s="2"/>
      <c r="I18" s="2"/>
      <c r="J18" s="2"/>
      <c r="K18" s="2">
        <v>44</v>
      </c>
      <c r="L18" s="2"/>
      <c r="M18" s="2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>
      <c r="A19" s="2"/>
      <c r="B19" s="2"/>
      <c r="C19" s="23">
        <v>2016011418</v>
      </c>
      <c r="D19" s="22" t="s">
        <v>114</v>
      </c>
      <c r="E19" s="2">
        <f t="shared" si="0"/>
        <v>0</v>
      </c>
      <c r="F19" s="2"/>
      <c r="G19" s="2"/>
      <c r="H19" s="2"/>
      <c r="I19" s="2"/>
      <c r="J19" s="2"/>
      <c r="K19" s="2"/>
      <c r="L19" s="2"/>
      <c r="M19" s="2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>
      <c r="A20" s="2"/>
      <c r="B20" s="2"/>
      <c r="C20" s="23">
        <v>2016011419</v>
      </c>
      <c r="D20" s="22" t="s">
        <v>115</v>
      </c>
      <c r="E20" s="2">
        <f t="shared" si="0"/>
        <v>2</v>
      </c>
      <c r="F20" s="2"/>
      <c r="G20" s="2"/>
      <c r="H20" s="2"/>
      <c r="I20" s="2"/>
      <c r="J20" s="2">
        <v>2</v>
      </c>
      <c r="K20" s="2"/>
      <c r="L20" s="2"/>
      <c r="M20" s="2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>
      <c r="A21" s="2"/>
      <c r="B21" s="2"/>
      <c r="C21" s="23">
        <v>2016011420</v>
      </c>
      <c r="D21" s="22" t="s">
        <v>116</v>
      </c>
      <c r="E21" s="2">
        <f t="shared" si="0"/>
        <v>4</v>
      </c>
      <c r="F21" s="2"/>
      <c r="G21" s="2"/>
      <c r="H21" s="2"/>
      <c r="I21" s="2">
        <v>4</v>
      </c>
      <c r="J21" s="2"/>
      <c r="K21" s="2"/>
      <c r="L21" s="2"/>
      <c r="M21" s="2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>
      <c r="A22" s="2"/>
      <c r="B22" s="2"/>
      <c r="C22" s="23">
        <v>2016011421</v>
      </c>
      <c r="D22" s="22" t="s">
        <v>117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2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>
      <c r="A23" s="2"/>
      <c r="B23" s="2"/>
      <c r="C23" s="23">
        <v>2016011422</v>
      </c>
      <c r="D23" s="22" t="s">
        <v>118</v>
      </c>
      <c r="E23" s="2">
        <f t="shared" si="0"/>
        <v>2</v>
      </c>
      <c r="F23" s="2"/>
      <c r="G23" s="2"/>
      <c r="H23" s="2"/>
      <c r="I23" s="2"/>
      <c r="J23" s="2">
        <v>2</v>
      </c>
      <c r="K23" s="2"/>
      <c r="L23" s="2"/>
      <c r="M23" s="2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>
      <c r="A24" s="2"/>
      <c r="B24" s="2"/>
      <c r="C24" s="23">
        <v>2016011424</v>
      </c>
      <c r="D24" s="22" t="s">
        <v>119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>
      <c r="A25" s="2"/>
      <c r="B25" s="2"/>
      <c r="C25" s="23">
        <v>2016011425</v>
      </c>
      <c r="D25" s="22" t="s">
        <v>120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>
      <c r="A26" s="2"/>
      <c r="B26" s="2"/>
      <c r="C26" s="23">
        <v>2016011426</v>
      </c>
      <c r="D26" s="22" t="s">
        <v>121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>
      <c r="A27" s="2"/>
      <c r="B27" s="2"/>
      <c r="C27" s="23">
        <v>2016011428</v>
      </c>
      <c r="D27" s="22" t="s">
        <v>122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>
      <c r="A28" s="2"/>
      <c r="B28" s="2"/>
      <c r="C28" s="23">
        <v>2016011429</v>
      </c>
      <c r="D28" s="22" t="s">
        <v>123</v>
      </c>
      <c r="E28" s="2">
        <f t="shared" si="0"/>
        <v>0</v>
      </c>
      <c r="F28" s="2"/>
      <c r="G28" s="2"/>
      <c r="H28" s="2"/>
      <c r="I28" s="2"/>
      <c r="J28" s="2"/>
      <c r="K28" s="2"/>
      <c r="L28" s="2"/>
      <c r="M28" s="2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>
      <c r="A29" s="2"/>
      <c r="B29" s="2"/>
      <c r="C29" s="23">
        <v>2016011430</v>
      </c>
      <c r="D29" s="22" t="s">
        <v>124</v>
      </c>
      <c r="E29" s="2">
        <f t="shared" si="0"/>
        <v>0</v>
      </c>
      <c r="F29" s="2"/>
      <c r="G29" s="2"/>
      <c r="H29" s="2"/>
      <c r="I29" s="2"/>
      <c r="J29" s="2"/>
      <c r="K29" s="2"/>
      <c r="L29" s="2"/>
      <c r="M29" s="2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4.4" spans="1:28">
      <c r="A30" s="2"/>
      <c r="B30" s="2"/>
      <c r="C30" s="2">
        <v>2016071818</v>
      </c>
      <c r="D30" s="2" t="s">
        <v>125</v>
      </c>
      <c r="E30" s="2">
        <f t="shared" si="0"/>
        <v>0</v>
      </c>
      <c r="F30" s="2"/>
      <c r="G30" s="2"/>
      <c r="H30" s="2"/>
      <c r="I30" s="2"/>
      <c r="J30" s="2"/>
      <c r="K30" s="2"/>
      <c r="L30" s="2"/>
      <c r="M30" s="2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4.4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4.4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4.4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ht="14.4" spans="1:28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</sheetData>
  <mergeCells count="9">
    <mergeCell ref="A1:M1"/>
    <mergeCell ref="C2:D2"/>
    <mergeCell ref="H2:I2"/>
    <mergeCell ref="J2:M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30.5" style="1" customWidth="1"/>
    <col min="9" max="9" width="15.3796296296296" style="1" customWidth="1"/>
    <col min="10" max="27" width="9.25" style="1" customWidth="1"/>
    <col min="28" max="16384" width="8.75" style="1"/>
  </cols>
  <sheetData>
    <row r="1" ht="32.25" customHeight="1" spans="1:27">
      <c r="A1" s="2" t="s">
        <v>1206</v>
      </c>
      <c r="B1" s="2"/>
      <c r="C1" s="2"/>
      <c r="D1" s="2"/>
      <c r="E1" s="2"/>
      <c r="F1" s="2"/>
      <c r="G1" s="2"/>
      <c r="H1" s="2"/>
      <c r="I1" s="2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18.75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 t="s">
        <v>1128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/>
      <c r="H3" s="2"/>
      <c r="I3" s="2" t="s">
        <v>1132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>
      <c r="A4" s="2">
        <v>20160115</v>
      </c>
      <c r="B4" s="2">
        <f>SUM(E4:E34)</f>
        <v>4</v>
      </c>
      <c r="C4" s="22" t="s">
        <v>1207</v>
      </c>
      <c r="D4" s="22" t="s">
        <v>126</v>
      </c>
      <c r="E4" s="2">
        <f t="shared" ref="E4:E34" si="0">SUM(F4:N4)</f>
        <v>0</v>
      </c>
      <c r="F4" s="2"/>
      <c r="G4" s="2"/>
      <c r="H4" s="2"/>
      <c r="I4" s="2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>
      <c r="A5" s="2"/>
      <c r="B5" s="2"/>
      <c r="C5" s="22" t="s">
        <v>1208</v>
      </c>
      <c r="D5" s="22" t="s">
        <v>127</v>
      </c>
      <c r="E5" s="2">
        <f t="shared" si="0"/>
        <v>0</v>
      </c>
      <c r="F5" s="2"/>
      <c r="G5" s="2"/>
      <c r="H5" s="2"/>
      <c r="I5" s="2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>
      <c r="A6" s="2"/>
      <c r="B6" s="2"/>
      <c r="C6" s="22" t="s">
        <v>1209</v>
      </c>
      <c r="D6" s="22" t="s">
        <v>128</v>
      </c>
      <c r="E6" s="2">
        <f t="shared" si="0"/>
        <v>0</v>
      </c>
      <c r="F6" s="2"/>
      <c r="G6" s="2"/>
      <c r="H6" s="2"/>
      <c r="I6" s="2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>
      <c r="A7" s="2"/>
      <c r="B7" s="2"/>
      <c r="C7" s="22" t="s">
        <v>1210</v>
      </c>
      <c r="D7" s="22" t="s">
        <v>129</v>
      </c>
      <c r="E7" s="2">
        <f t="shared" si="0"/>
        <v>0</v>
      </c>
      <c r="F7" s="2"/>
      <c r="G7" s="2"/>
      <c r="H7" s="2"/>
      <c r="I7" s="2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>
      <c r="A8" s="2"/>
      <c r="B8" s="2"/>
      <c r="C8" s="22" t="s">
        <v>1211</v>
      </c>
      <c r="D8" s="22" t="s">
        <v>130</v>
      </c>
      <c r="E8" s="2">
        <f t="shared" si="0"/>
        <v>0</v>
      </c>
      <c r="F8" s="2"/>
      <c r="G8" s="2"/>
      <c r="H8" s="2"/>
      <c r="I8" s="2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>
      <c r="A9" s="2"/>
      <c r="B9" s="2"/>
      <c r="C9" s="22" t="s">
        <v>1212</v>
      </c>
      <c r="D9" s="22" t="s">
        <v>131</v>
      </c>
      <c r="E9" s="2">
        <f t="shared" si="0"/>
        <v>0</v>
      </c>
      <c r="F9" s="2"/>
      <c r="G9" s="2"/>
      <c r="H9" s="2"/>
      <c r="I9" s="2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>
      <c r="A10" s="2"/>
      <c r="B10" s="2"/>
      <c r="C10" s="22" t="s">
        <v>1213</v>
      </c>
      <c r="D10" s="22" t="s">
        <v>132</v>
      </c>
      <c r="E10" s="2">
        <f t="shared" si="0"/>
        <v>0</v>
      </c>
      <c r="F10" s="2"/>
      <c r="G10" s="2"/>
      <c r="H10" s="2"/>
      <c r="I10" s="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>
      <c r="A11" s="2"/>
      <c r="B11" s="2"/>
      <c r="C11" s="22" t="s">
        <v>1214</v>
      </c>
      <c r="D11" s="22" t="s">
        <v>133</v>
      </c>
      <c r="E11" s="2">
        <f t="shared" si="0"/>
        <v>0</v>
      </c>
      <c r="F11" s="2"/>
      <c r="G11" s="2"/>
      <c r="H11" s="2"/>
      <c r="I11" s="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>
      <c r="A12" s="2"/>
      <c r="B12" s="2"/>
      <c r="C12" s="22" t="s">
        <v>1215</v>
      </c>
      <c r="D12" s="22" t="s">
        <v>134</v>
      </c>
      <c r="E12" s="2">
        <f t="shared" si="0"/>
        <v>0</v>
      </c>
      <c r="F12" s="2"/>
      <c r="G12" s="2"/>
      <c r="H12" s="2"/>
      <c r="I12" s="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>
      <c r="A13" s="2"/>
      <c r="B13" s="2"/>
      <c r="C13" s="22" t="s">
        <v>1216</v>
      </c>
      <c r="D13" s="22" t="s">
        <v>135</v>
      </c>
      <c r="E13" s="2">
        <f t="shared" si="0"/>
        <v>0</v>
      </c>
      <c r="F13" s="2"/>
      <c r="G13" s="2"/>
      <c r="H13" s="2"/>
      <c r="I13" s="2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>
      <c r="A14" s="2"/>
      <c r="B14" s="2"/>
      <c r="C14" s="22" t="s">
        <v>1217</v>
      </c>
      <c r="D14" s="22" t="s">
        <v>136</v>
      </c>
      <c r="E14" s="2">
        <f t="shared" si="0"/>
        <v>0</v>
      </c>
      <c r="F14" s="2"/>
      <c r="G14" s="2"/>
      <c r="H14" s="2"/>
      <c r="I14" s="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2"/>
      <c r="B15" s="2"/>
      <c r="C15" s="22" t="s">
        <v>1218</v>
      </c>
      <c r="D15" s="22" t="s">
        <v>137</v>
      </c>
      <c r="E15" s="2">
        <f t="shared" si="0"/>
        <v>4</v>
      </c>
      <c r="F15" s="2"/>
      <c r="G15" s="2"/>
      <c r="H15" s="2"/>
      <c r="I15" s="2">
        <v>4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2"/>
      <c r="B16" s="2"/>
      <c r="C16" s="22" t="s">
        <v>1219</v>
      </c>
      <c r="D16" s="22" t="s">
        <v>138</v>
      </c>
      <c r="E16" s="2">
        <f t="shared" si="0"/>
        <v>0</v>
      </c>
      <c r="F16" s="2"/>
      <c r="G16" s="2"/>
      <c r="H16" s="2"/>
      <c r="I16" s="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2"/>
      <c r="B17" s="2"/>
      <c r="C17" s="22" t="s">
        <v>1220</v>
      </c>
      <c r="D17" s="22" t="s">
        <v>139</v>
      </c>
      <c r="E17" s="2">
        <f t="shared" si="0"/>
        <v>0</v>
      </c>
      <c r="F17" s="2"/>
      <c r="G17" s="2"/>
      <c r="H17" s="2"/>
      <c r="I17" s="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2"/>
      <c r="B18" s="2"/>
      <c r="C18" s="22" t="s">
        <v>1221</v>
      </c>
      <c r="D18" s="22" t="s">
        <v>140</v>
      </c>
      <c r="E18" s="2">
        <f t="shared" si="0"/>
        <v>0</v>
      </c>
      <c r="F18" s="2"/>
      <c r="G18" s="2"/>
      <c r="H18" s="2"/>
      <c r="I18" s="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2"/>
      <c r="B19" s="2"/>
      <c r="C19" s="22" t="s">
        <v>1222</v>
      </c>
      <c r="D19" s="22" t="s">
        <v>141</v>
      </c>
      <c r="E19" s="2">
        <f t="shared" si="0"/>
        <v>0</v>
      </c>
      <c r="F19" s="2"/>
      <c r="G19" s="2"/>
      <c r="H19" s="2"/>
      <c r="I19" s="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2"/>
      <c r="B20" s="2"/>
      <c r="C20" s="22" t="s">
        <v>1223</v>
      </c>
      <c r="D20" s="22" t="s">
        <v>142</v>
      </c>
      <c r="E20" s="2">
        <f t="shared" si="0"/>
        <v>0</v>
      </c>
      <c r="F20" s="2"/>
      <c r="G20" s="2"/>
      <c r="H20" s="2"/>
      <c r="I20" s="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2"/>
      <c r="B21" s="2"/>
      <c r="C21" s="22" t="s">
        <v>1224</v>
      </c>
      <c r="D21" s="22" t="s">
        <v>143</v>
      </c>
      <c r="E21" s="2">
        <f t="shared" si="0"/>
        <v>0</v>
      </c>
      <c r="F21" s="2"/>
      <c r="G21" s="2"/>
      <c r="H21" s="2"/>
      <c r="I21" s="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2"/>
      <c r="B22" s="2"/>
      <c r="C22" s="22" t="s">
        <v>1225</v>
      </c>
      <c r="D22" s="22" t="s">
        <v>144</v>
      </c>
      <c r="E22" s="2">
        <f t="shared" si="0"/>
        <v>0</v>
      </c>
      <c r="F22" s="2"/>
      <c r="G22" s="2"/>
      <c r="H22" s="2"/>
      <c r="I22" s="2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2"/>
      <c r="B23" s="2"/>
      <c r="C23" s="22" t="s">
        <v>1226</v>
      </c>
      <c r="D23" s="22" t="s">
        <v>145</v>
      </c>
      <c r="E23" s="2">
        <f t="shared" si="0"/>
        <v>0</v>
      </c>
      <c r="F23" s="2"/>
      <c r="G23" s="2"/>
      <c r="H23" s="2"/>
      <c r="I23" s="2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2"/>
      <c r="B24" s="2"/>
      <c r="C24" s="22" t="s">
        <v>1227</v>
      </c>
      <c r="D24" s="22" t="s">
        <v>146</v>
      </c>
      <c r="E24" s="2">
        <f t="shared" si="0"/>
        <v>0</v>
      </c>
      <c r="F24" s="2"/>
      <c r="G24" s="2"/>
      <c r="H24" s="2"/>
      <c r="I24" s="2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2"/>
      <c r="B25" s="2"/>
      <c r="C25" s="22" t="s">
        <v>1228</v>
      </c>
      <c r="D25" s="22" t="s">
        <v>147</v>
      </c>
      <c r="E25" s="2">
        <f t="shared" si="0"/>
        <v>0</v>
      </c>
      <c r="F25" s="2"/>
      <c r="G25" s="2"/>
      <c r="H25" s="2"/>
      <c r="I25" s="2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2"/>
      <c r="B26" s="2"/>
      <c r="C26" s="22" t="s">
        <v>1229</v>
      </c>
      <c r="D26" s="22" t="s">
        <v>148</v>
      </c>
      <c r="E26" s="2">
        <f t="shared" si="0"/>
        <v>0</v>
      </c>
      <c r="F26" s="2"/>
      <c r="G26" s="2"/>
      <c r="H26" s="2"/>
      <c r="I26" s="2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2"/>
      <c r="B27" s="2"/>
      <c r="C27" s="22" t="s">
        <v>1230</v>
      </c>
      <c r="D27" s="22" t="s">
        <v>149</v>
      </c>
      <c r="E27" s="2">
        <f t="shared" si="0"/>
        <v>0</v>
      </c>
      <c r="F27" s="2"/>
      <c r="G27" s="2"/>
      <c r="H27" s="2"/>
      <c r="I27" s="2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>
      <c r="A28" s="2"/>
      <c r="B28" s="2"/>
      <c r="C28" s="22" t="s">
        <v>1231</v>
      </c>
      <c r="D28" s="22" t="s">
        <v>150</v>
      </c>
      <c r="E28" s="2">
        <f t="shared" si="0"/>
        <v>0</v>
      </c>
      <c r="F28" s="2"/>
      <c r="G28" s="2"/>
      <c r="H28" s="2"/>
      <c r="I28" s="2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2"/>
      <c r="B29" s="2"/>
      <c r="C29" s="22" t="s">
        <v>1232</v>
      </c>
      <c r="D29" s="22" t="s">
        <v>151</v>
      </c>
      <c r="E29" s="2">
        <f t="shared" si="0"/>
        <v>0</v>
      </c>
      <c r="F29" s="2"/>
      <c r="G29" s="2"/>
      <c r="H29" s="2"/>
      <c r="I29" s="2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2"/>
      <c r="B30" s="2"/>
      <c r="C30" s="22" t="s">
        <v>1233</v>
      </c>
      <c r="D30" s="22" t="s">
        <v>152</v>
      </c>
      <c r="E30" s="2">
        <f t="shared" si="0"/>
        <v>0</v>
      </c>
      <c r="F30" s="2"/>
      <c r="G30" s="2"/>
      <c r="H30" s="2"/>
      <c r="I30" s="2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>
      <c r="A31" s="2"/>
      <c r="B31" s="2"/>
      <c r="C31" s="22" t="s">
        <v>1234</v>
      </c>
      <c r="D31" s="22" t="s">
        <v>153</v>
      </c>
      <c r="E31" s="2">
        <f t="shared" si="0"/>
        <v>0</v>
      </c>
      <c r="F31" s="2"/>
      <c r="G31" s="2"/>
      <c r="H31" s="2"/>
      <c r="I31" s="2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>
      <c r="A32" s="2"/>
      <c r="B32" s="2"/>
      <c r="C32" s="22" t="s">
        <v>1235</v>
      </c>
      <c r="D32" s="22" t="s">
        <v>154</v>
      </c>
      <c r="E32" s="2">
        <f t="shared" si="0"/>
        <v>0</v>
      </c>
      <c r="F32" s="2"/>
      <c r="G32" s="2"/>
      <c r="H32" s="2"/>
      <c r="I32" s="2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>
      <c r="A33" s="2"/>
      <c r="B33" s="2"/>
      <c r="C33" s="22" t="s">
        <v>1236</v>
      </c>
      <c r="D33" s="22" t="s">
        <v>155</v>
      </c>
      <c r="E33" s="2">
        <f t="shared" si="0"/>
        <v>0</v>
      </c>
      <c r="F33" s="2"/>
      <c r="G33" s="2"/>
      <c r="H33" s="2"/>
      <c r="I33" s="2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2"/>
      <c r="B34" s="2"/>
      <c r="C34" s="2">
        <v>2016101218</v>
      </c>
      <c r="D34" s="2" t="s">
        <v>156</v>
      </c>
      <c r="E34" s="2">
        <f t="shared" si="0"/>
        <v>0</v>
      </c>
      <c r="F34" s="2"/>
      <c r="G34" s="2"/>
      <c r="H34" s="2"/>
      <c r="I34" s="2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4.4" spans="1:27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</sheetData>
  <mergeCells count="7">
    <mergeCell ref="A1:I1"/>
    <mergeCell ref="C2:D2"/>
    <mergeCell ref="A2:A3"/>
    <mergeCell ref="A4:A34"/>
    <mergeCell ref="B2:B3"/>
    <mergeCell ref="B4:B34"/>
    <mergeCell ref="E2:E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topLeftCell="A16"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27" style="1" customWidth="1"/>
    <col min="9" max="9" width="16.25" style="1" customWidth="1"/>
    <col min="10" max="27" width="9.25" style="1" customWidth="1"/>
    <col min="28" max="16384" width="8.75" style="1"/>
  </cols>
  <sheetData>
    <row r="1" ht="32.25" customHeight="1" spans="1:27">
      <c r="A1" s="2" t="s">
        <v>1237</v>
      </c>
      <c r="B1" s="2"/>
      <c r="C1" s="2"/>
      <c r="D1" s="2"/>
      <c r="E1" s="2"/>
      <c r="F1" s="2"/>
      <c r="G1" s="2"/>
      <c r="H1" s="2"/>
      <c r="I1" s="2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18.75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 t="s">
        <v>1128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/>
      <c r="H3" s="2" t="s">
        <v>1202</v>
      </c>
      <c r="I3" s="2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>
      <c r="A4" s="2">
        <v>20160116</v>
      </c>
      <c r="B4" s="2">
        <f>SUM(E4:E34)</f>
        <v>2</v>
      </c>
      <c r="C4" s="22" t="s">
        <v>1238</v>
      </c>
      <c r="D4" s="22" t="s">
        <v>157</v>
      </c>
      <c r="E4" s="2">
        <f t="shared" ref="E4:E34" si="0">SUM(F4:I4)</f>
        <v>2</v>
      </c>
      <c r="F4" s="2"/>
      <c r="G4" s="2"/>
      <c r="H4" s="2">
        <v>2</v>
      </c>
      <c r="I4" s="2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>
      <c r="A5" s="2"/>
      <c r="B5" s="2"/>
      <c r="C5" s="22" t="s">
        <v>1239</v>
      </c>
      <c r="D5" s="22" t="s">
        <v>158</v>
      </c>
      <c r="E5" s="2">
        <f t="shared" si="0"/>
        <v>0</v>
      </c>
      <c r="F5" s="2"/>
      <c r="G5" s="2"/>
      <c r="H5" s="2"/>
      <c r="I5" s="2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>
      <c r="A6" s="2"/>
      <c r="B6" s="2"/>
      <c r="C6" s="22" t="s">
        <v>1240</v>
      </c>
      <c r="D6" s="22" t="s">
        <v>159</v>
      </c>
      <c r="E6" s="2">
        <f t="shared" si="0"/>
        <v>0</v>
      </c>
      <c r="F6" s="2"/>
      <c r="G6" s="2"/>
      <c r="H6" s="2"/>
      <c r="I6" s="2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>
      <c r="A7" s="2"/>
      <c r="B7" s="2"/>
      <c r="C7" s="22" t="s">
        <v>1241</v>
      </c>
      <c r="D7" s="22" t="s">
        <v>160</v>
      </c>
      <c r="E7" s="2">
        <f t="shared" si="0"/>
        <v>0</v>
      </c>
      <c r="F7" s="2"/>
      <c r="G7" s="2"/>
      <c r="H7" s="2"/>
      <c r="I7" s="2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>
      <c r="A8" s="2"/>
      <c r="B8" s="2"/>
      <c r="C8" s="22" t="s">
        <v>1242</v>
      </c>
      <c r="D8" s="22" t="s">
        <v>161</v>
      </c>
      <c r="E8" s="2">
        <f t="shared" si="0"/>
        <v>0</v>
      </c>
      <c r="F8" s="2"/>
      <c r="G8" s="2"/>
      <c r="H8" s="2"/>
      <c r="I8" s="2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>
      <c r="A9" s="2"/>
      <c r="B9" s="2"/>
      <c r="C9" s="22" t="s">
        <v>1243</v>
      </c>
      <c r="D9" s="22" t="s">
        <v>162</v>
      </c>
      <c r="E9" s="2">
        <f t="shared" si="0"/>
        <v>0</v>
      </c>
      <c r="F9" s="2"/>
      <c r="G9" s="2"/>
      <c r="H9" s="2"/>
      <c r="I9" s="2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>
      <c r="A10" s="2"/>
      <c r="B10" s="2"/>
      <c r="C10" s="22" t="s">
        <v>1244</v>
      </c>
      <c r="D10" s="22" t="s">
        <v>163</v>
      </c>
      <c r="E10" s="2">
        <f t="shared" si="0"/>
        <v>0</v>
      </c>
      <c r="F10" s="2"/>
      <c r="G10" s="2"/>
      <c r="H10" s="2"/>
      <c r="I10" s="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>
      <c r="A11" s="2"/>
      <c r="B11" s="2"/>
      <c r="C11" s="22" t="s">
        <v>1245</v>
      </c>
      <c r="D11" s="22" t="s">
        <v>164</v>
      </c>
      <c r="E11" s="2">
        <f t="shared" si="0"/>
        <v>0</v>
      </c>
      <c r="F11" s="2"/>
      <c r="G11" s="2"/>
      <c r="H11" s="2"/>
      <c r="I11" s="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>
      <c r="A12" s="2"/>
      <c r="B12" s="2"/>
      <c r="C12" s="22" t="s">
        <v>1246</v>
      </c>
      <c r="D12" s="22" t="s">
        <v>165</v>
      </c>
      <c r="E12" s="2">
        <f t="shared" si="0"/>
        <v>0</v>
      </c>
      <c r="F12" s="2"/>
      <c r="G12" s="2"/>
      <c r="H12" s="2"/>
      <c r="I12" s="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>
      <c r="A13" s="2"/>
      <c r="B13" s="2"/>
      <c r="C13" s="22" t="s">
        <v>1247</v>
      </c>
      <c r="D13" s="22" t="s">
        <v>166</v>
      </c>
      <c r="E13" s="2">
        <f t="shared" si="0"/>
        <v>0</v>
      </c>
      <c r="F13" s="2"/>
      <c r="G13" s="2"/>
      <c r="H13" s="2"/>
      <c r="I13" s="2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>
      <c r="A14" s="2"/>
      <c r="B14" s="2"/>
      <c r="C14" s="22" t="s">
        <v>1248</v>
      </c>
      <c r="D14" s="22" t="s">
        <v>167</v>
      </c>
      <c r="E14" s="2">
        <f t="shared" si="0"/>
        <v>0</v>
      </c>
      <c r="F14" s="2"/>
      <c r="G14" s="2"/>
      <c r="H14" s="2"/>
      <c r="I14" s="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2"/>
      <c r="B15" s="2"/>
      <c r="C15" s="22" t="s">
        <v>1249</v>
      </c>
      <c r="D15" s="22" t="s">
        <v>168</v>
      </c>
      <c r="E15" s="2">
        <f t="shared" si="0"/>
        <v>0</v>
      </c>
      <c r="F15" s="2"/>
      <c r="G15" s="2"/>
      <c r="H15" s="2"/>
      <c r="I15" s="2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2"/>
      <c r="B16" s="2"/>
      <c r="C16" s="22" t="s">
        <v>1250</v>
      </c>
      <c r="D16" s="22" t="s">
        <v>169</v>
      </c>
      <c r="E16" s="2">
        <f t="shared" si="0"/>
        <v>0</v>
      </c>
      <c r="F16" s="2"/>
      <c r="G16" s="2"/>
      <c r="H16" s="2"/>
      <c r="I16" s="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2"/>
      <c r="B17" s="2"/>
      <c r="C17" s="22" t="s">
        <v>1251</v>
      </c>
      <c r="D17" s="22" t="s">
        <v>170</v>
      </c>
      <c r="E17" s="2">
        <f t="shared" si="0"/>
        <v>0</v>
      </c>
      <c r="F17" s="2"/>
      <c r="G17" s="2"/>
      <c r="H17" s="2"/>
      <c r="I17" s="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2"/>
      <c r="B18" s="2"/>
      <c r="C18" s="22" t="s">
        <v>1252</v>
      </c>
      <c r="D18" s="22" t="s">
        <v>171</v>
      </c>
      <c r="E18" s="2">
        <f t="shared" si="0"/>
        <v>0</v>
      </c>
      <c r="F18" s="2"/>
      <c r="G18" s="2"/>
      <c r="H18" s="2"/>
      <c r="I18" s="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2"/>
      <c r="B19" s="2"/>
      <c r="C19" s="22" t="s">
        <v>1253</v>
      </c>
      <c r="D19" s="22" t="s">
        <v>172</v>
      </c>
      <c r="E19" s="2">
        <f t="shared" si="0"/>
        <v>0</v>
      </c>
      <c r="F19" s="2"/>
      <c r="G19" s="2"/>
      <c r="H19" s="2"/>
      <c r="I19" s="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2"/>
      <c r="B20" s="2"/>
      <c r="C20" s="22" t="s">
        <v>1254</v>
      </c>
      <c r="D20" s="22" t="s">
        <v>173</v>
      </c>
      <c r="E20" s="2">
        <f t="shared" si="0"/>
        <v>0</v>
      </c>
      <c r="F20" s="2"/>
      <c r="G20" s="2"/>
      <c r="H20" s="2"/>
      <c r="I20" s="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2"/>
      <c r="B21" s="2"/>
      <c r="C21" s="22" t="s">
        <v>1255</v>
      </c>
      <c r="D21" s="22" t="s">
        <v>174</v>
      </c>
      <c r="E21" s="2">
        <f t="shared" si="0"/>
        <v>0</v>
      </c>
      <c r="F21" s="2"/>
      <c r="G21" s="2"/>
      <c r="H21" s="2"/>
      <c r="I21" s="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2"/>
      <c r="B22" s="2"/>
      <c r="C22" s="22" t="s">
        <v>1256</v>
      </c>
      <c r="D22" s="22" t="s">
        <v>175</v>
      </c>
      <c r="E22" s="2">
        <f t="shared" si="0"/>
        <v>0</v>
      </c>
      <c r="F22" s="2"/>
      <c r="G22" s="2"/>
      <c r="H22" s="2"/>
      <c r="I22" s="2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2"/>
      <c r="B23" s="2"/>
      <c r="C23" s="22" t="s">
        <v>1257</v>
      </c>
      <c r="D23" s="22" t="s">
        <v>176</v>
      </c>
      <c r="E23" s="2">
        <f t="shared" si="0"/>
        <v>0</v>
      </c>
      <c r="F23" s="2"/>
      <c r="G23" s="2"/>
      <c r="H23" s="2"/>
      <c r="I23" s="2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2"/>
      <c r="B24" s="2"/>
      <c r="C24" s="22" t="s">
        <v>1258</v>
      </c>
      <c r="D24" s="22" t="s">
        <v>177</v>
      </c>
      <c r="E24" s="2">
        <f t="shared" si="0"/>
        <v>0</v>
      </c>
      <c r="F24" s="2"/>
      <c r="G24" s="2"/>
      <c r="H24" s="2"/>
      <c r="I24" s="2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2"/>
      <c r="B25" s="2"/>
      <c r="C25" s="22" t="s">
        <v>1259</v>
      </c>
      <c r="D25" s="22" t="s">
        <v>178</v>
      </c>
      <c r="E25" s="2">
        <f t="shared" si="0"/>
        <v>0</v>
      </c>
      <c r="F25" s="2"/>
      <c r="G25" s="2"/>
      <c r="H25" s="2"/>
      <c r="I25" s="2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2"/>
      <c r="B26" s="2"/>
      <c r="C26" s="22" t="s">
        <v>1260</v>
      </c>
      <c r="D26" s="22" t="s">
        <v>179</v>
      </c>
      <c r="E26" s="2">
        <f t="shared" si="0"/>
        <v>0</v>
      </c>
      <c r="F26" s="2"/>
      <c r="G26" s="2"/>
      <c r="H26" s="2"/>
      <c r="I26" s="2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2"/>
      <c r="B27" s="2"/>
      <c r="C27" s="22" t="s">
        <v>1261</v>
      </c>
      <c r="D27" s="22" t="s">
        <v>180</v>
      </c>
      <c r="E27" s="2">
        <f t="shared" si="0"/>
        <v>0</v>
      </c>
      <c r="F27" s="2"/>
      <c r="G27" s="2"/>
      <c r="H27" s="2"/>
      <c r="I27" s="2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>
      <c r="A28" s="2"/>
      <c r="B28" s="2"/>
      <c r="C28" s="22" t="s">
        <v>1262</v>
      </c>
      <c r="D28" s="22" t="s">
        <v>181</v>
      </c>
      <c r="E28" s="2">
        <f t="shared" si="0"/>
        <v>0</v>
      </c>
      <c r="F28" s="2"/>
      <c r="G28" s="2"/>
      <c r="H28" s="2"/>
      <c r="I28" s="2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2"/>
      <c r="B29" s="2"/>
      <c r="C29" s="22" t="s">
        <v>1263</v>
      </c>
      <c r="D29" s="22" t="s">
        <v>182</v>
      </c>
      <c r="E29" s="2">
        <f t="shared" si="0"/>
        <v>0</v>
      </c>
      <c r="F29" s="2"/>
      <c r="G29" s="2"/>
      <c r="H29" s="2"/>
      <c r="I29" s="2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2"/>
      <c r="B30" s="2"/>
      <c r="C30" s="22" t="s">
        <v>1264</v>
      </c>
      <c r="D30" s="22" t="s">
        <v>183</v>
      </c>
      <c r="E30" s="2">
        <f t="shared" si="0"/>
        <v>0</v>
      </c>
      <c r="F30" s="2"/>
      <c r="G30" s="2"/>
      <c r="H30" s="2"/>
      <c r="I30" s="2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>
      <c r="A31" s="2"/>
      <c r="B31" s="2"/>
      <c r="C31" s="22" t="s">
        <v>1265</v>
      </c>
      <c r="D31" s="22" t="s">
        <v>184</v>
      </c>
      <c r="E31" s="2">
        <f t="shared" si="0"/>
        <v>0</v>
      </c>
      <c r="F31" s="2"/>
      <c r="G31" s="2"/>
      <c r="H31" s="2"/>
      <c r="I31" s="2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>
      <c r="A32" s="2"/>
      <c r="B32" s="2"/>
      <c r="C32" s="22" t="s">
        <v>1266</v>
      </c>
      <c r="D32" s="22" t="s">
        <v>185</v>
      </c>
      <c r="E32" s="2">
        <f t="shared" si="0"/>
        <v>0</v>
      </c>
      <c r="F32" s="2"/>
      <c r="G32" s="2"/>
      <c r="H32" s="2"/>
      <c r="I32" s="2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>
      <c r="A33" s="2"/>
      <c r="B33" s="2"/>
      <c r="C33" s="22" t="s">
        <v>1267</v>
      </c>
      <c r="D33" s="22" t="s">
        <v>186</v>
      </c>
      <c r="E33" s="2">
        <f t="shared" si="0"/>
        <v>0</v>
      </c>
      <c r="F33" s="2"/>
      <c r="G33" s="2"/>
      <c r="H33" s="2"/>
      <c r="I33" s="2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>
      <c r="A34" s="2"/>
      <c r="B34" s="2"/>
      <c r="C34" s="2">
        <v>2015011630</v>
      </c>
      <c r="D34" s="22" t="s">
        <v>187</v>
      </c>
      <c r="E34" s="2">
        <f t="shared" si="0"/>
        <v>0</v>
      </c>
      <c r="F34" s="2"/>
      <c r="G34" s="2"/>
      <c r="H34" s="2"/>
      <c r="I34" s="2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4.4" spans="1:27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</sheetData>
  <mergeCells count="7">
    <mergeCell ref="A1:I1"/>
    <mergeCell ref="C2:D2"/>
    <mergeCell ref="A2:A3"/>
    <mergeCell ref="A4:A34"/>
    <mergeCell ref="B2:B3"/>
    <mergeCell ref="B4:B34"/>
    <mergeCell ref="E2:E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topLeftCell="B10"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26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8" width="20.3796296296296" style="1" customWidth="1"/>
    <col min="9" max="9" width="9.37962962962963" style="1" customWidth="1"/>
    <col min="10" max="10" width="17.25" style="1" customWidth="1"/>
    <col min="11" max="11" width="18.25" style="1" customWidth="1"/>
    <col min="12" max="12" width="16.1296296296296" style="1" customWidth="1"/>
    <col min="13" max="15" width="18.25" style="1" customWidth="1"/>
    <col min="16" max="16" width="19.25" style="1" customWidth="1"/>
    <col min="17" max="17" width="13.6296296296296" style="1" customWidth="1"/>
    <col min="18" max="27" width="9.25" style="1" customWidth="1"/>
    <col min="28" max="16384" width="8.75" style="1"/>
  </cols>
  <sheetData>
    <row r="1" ht="32.25" customHeight="1" spans="1:27">
      <c r="A1" s="2" t="s">
        <v>1268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4"/>
      <c r="S1" s="4"/>
      <c r="T1" s="4"/>
      <c r="U1" s="4"/>
      <c r="V1" s="4"/>
      <c r="W1" s="4"/>
      <c r="X1" s="4"/>
      <c r="Y1" s="4"/>
      <c r="Z1" s="4"/>
      <c r="AA1" s="4"/>
    </row>
    <row r="2" ht="18.75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 t="s">
        <v>1128</v>
      </c>
      <c r="L2" s="2"/>
      <c r="M2" s="2"/>
      <c r="N2" s="2"/>
      <c r="O2" s="2"/>
      <c r="P2" s="2"/>
      <c r="Q2" s="2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 t="s">
        <v>1269</v>
      </c>
      <c r="H3" s="2" t="s">
        <v>1129</v>
      </c>
      <c r="I3" s="2" t="s">
        <v>1270</v>
      </c>
      <c r="J3" s="2" t="s">
        <v>1202</v>
      </c>
      <c r="K3" s="2" t="s">
        <v>1271</v>
      </c>
      <c r="L3" s="2" t="s">
        <v>1272</v>
      </c>
      <c r="M3" s="2" t="s">
        <v>1273</v>
      </c>
      <c r="N3" s="2" t="s">
        <v>1274</v>
      </c>
      <c r="O3" s="2" t="s">
        <v>1131</v>
      </c>
      <c r="P3" s="2" t="s">
        <v>1275</v>
      </c>
      <c r="Q3" s="2" t="s">
        <v>1132</v>
      </c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>
      <c r="A4" s="2">
        <v>20160117</v>
      </c>
      <c r="B4" s="2">
        <f>SUM(E4:E30)</f>
        <v>184.5</v>
      </c>
      <c r="C4" s="23">
        <v>2016011701</v>
      </c>
      <c r="D4" s="22" t="s">
        <v>188</v>
      </c>
      <c r="E4" s="2">
        <f t="shared" ref="E4:E30" si="0">SUM(F4:AG4)</f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>
      <c r="A5" s="2"/>
      <c r="B5" s="2"/>
      <c r="C5" s="23">
        <v>2016011702</v>
      </c>
      <c r="D5" s="22" t="s">
        <v>189</v>
      </c>
      <c r="E5" s="2">
        <f t="shared" si="0"/>
        <v>15</v>
      </c>
      <c r="F5" s="2"/>
      <c r="G5" s="2">
        <v>2</v>
      </c>
      <c r="H5" s="2"/>
      <c r="I5" s="2">
        <v>3</v>
      </c>
      <c r="J5" s="2">
        <v>2</v>
      </c>
      <c r="K5" s="2">
        <v>4</v>
      </c>
      <c r="L5" s="2"/>
      <c r="M5" s="2"/>
      <c r="N5" s="2"/>
      <c r="O5" s="2"/>
      <c r="P5" s="2"/>
      <c r="Q5" s="2">
        <v>4</v>
      </c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>
      <c r="A6" s="2"/>
      <c r="B6" s="2"/>
      <c r="C6" s="23">
        <v>2016011703</v>
      </c>
      <c r="D6" s="22" t="s">
        <v>190</v>
      </c>
      <c r="E6" s="2">
        <f t="shared" si="0"/>
        <v>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>
      <c r="A7" s="2"/>
      <c r="B7" s="2"/>
      <c r="C7" s="23">
        <v>2016011704</v>
      </c>
      <c r="D7" s="22" t="s">
        <v>191</v>
      </c>
      <c r="E7" s="2">
        <f t="shared" si="0"/>
        <v>7</v>
      </c>
      <c r="F7" s="2"/>
      <c r="G7" s="2"/>
      <c r="H7" s="2"/>
      <c r="I7" s="2"/>
      <c r="J7" s="2"/>
      <c r="K7" s="2"/>
      <c r="L7" s="2"/>
      <c r="M7" s="2"/>
      <c r="N7" s="2"/>
      <c r="O7" s="2"/>
      <c r="P7" s="2">
        <v>3</v>
      </c>
      <c r="Q7" s="2">
        <v>4</v>
      </c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>
      <c r="A8" s="2"/>
      <c r="B8" s="2"/>
      <c r="C8" s="23">
        <v>2016011705</v>
      </c>
      <c r="D8" s="22" t="s">
        <v>192</v>
      </c>
      <c r="E8" s="2">
        <f t="shared" si="0"/>
        <v>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>
      <c r="A9" s="2"/>
      <c r="B9" s="2"/>
      <c r="C9" s="23">
        <v>2016011706</v>
      </c>
      <c r="D9" s="22" t="s">
        <v>193</v>
      </c>
      <c r="E9" s="2">
        <f t="shared" si="0"/>
        <v>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>
      <c r="A10" s="2"/>
      <c r="B10" s="2"/>
      <c r="C10" s="23">
        <v>2016011707</v>
      </c>
      <c r="D10" s="22" t="s">
        <v>194</v>
      </c>
      <c r="E10" s="2">
        <f t="shared" si="0"/>
        <v>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>
      <c r="A11" s="2"/>
      <c r="B11" s="2"/>
      <c r="C11" s="23">
        <v>2016011708</v>
      </c>
      <c r="D11" s="22" t="s">
        <v>195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>
      <c r="A12" s="2"/>
      <c r="B12" s="2"/>
      <c r="C12" s="23">
        <v>2016011709</v>
      </c>
      <c r="D12" s="22" t="s">
        <v>196</v>
      </c>
      <c r="E12" s="2">
        <f t="shared" si="0"/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>
      <c r="A13" s="2"/>
      <c r="B13" s="2"/>
      <c r="C13" s="23">
        <v>2016011710</v>
      </c>
      <c r="D13" s="22" t="s">
        <v>197</v>
      </c>
      <c r="E13" s="2">
        <f t="shared" si="0"/>
        <v>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>
      <c r="A14" s="2"/>
      <c r="B14" s="2"/>
      <c r="C14" s="23">
        <v>2016011712</v>
      </c>
      <c r="D14" s="22" t="s">
        <v>198</v>
      </c>
      <c r="E14" s="2">
        <f t="shared" si="0"/>
        <v>2</v>
      </c>
      <c r="F14" s="2"/>
      <c r="G14" s="2">
        <v>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2"/>
      <c r="B15" s="2"/>
      <c r="C15" s="23">
        <v>2016011713</v>
      </c>
      <c r="D15" s="22" t="s">
        <v>199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2"/>
      <c r="B16" s="2"/>
      <c r="C16" s="23">
        <v>2016011714</v>
      </c>
      <c r="D16" s="22" t="s">
        <v>200</v>
      </c>
      <c r="E16" s="2">
        <f t="shared" si="0"/>
        <v>2</v>
      </c>
      <c r="F16" s="2"/>
      <c r="G16" s="2">
        <v>2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2"/>
      <c r="B17" s="2"/>
      <c r="C17" s="23">
        <v>2016011715</v>
      </c>
      <c r="D17" s="22" t="s">
        <v>201</v>
      </c>
      <c r="E17" s="2">
        <f t="shared" si="0"/>
        <v>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2"/>
      <c r="B18" s="2"/>
      <c r="C18" s="23">
        <v>2016011716</v>
      </c>
      <c r="D18" s="22" t="s">
        <v>202</v>
      </c>
      <c r="E18" s="2">
        <f t="shared" si="0"/>
        <v>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2"/>
      <c r="B19" s="2"/>
      <c r="C19" s="23">
        <v>2016011717</v>
      </c>
      <c r="D19" s="22" t="s">
        <v>203</v>
      </c>
      <c r="E19" s="2">
        <f t="shared" si="0"/>
        <v>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2"/>
      <c r="B20" s="2"/>
      <c r="C20" s="23">
        <v>2016011718</v>
      </c>
      <c r="D20" s="22" t="s">
        <v>204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2"/>
      <c r="B21" s="2"/>
      <c r="C21" s="23">
        <v>2016011719</v>
      </c>
      <c r="D21" s="22" t="s">
        <v>205</v>
      </c>
      <c r="E21" s="2">
        <f t="shared" si="0"/>
        <v>2</v>
      </c>
      <c r="F21" s="2"/>
      <c r="G21" s="2">
        <v>2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2"/>
      <c r="B22" s="2"/>
      <c r="C22" s="23">
        <v>2016011720</v>
      </c>
      <c r="D22" s="22" t="s">
        <v>206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2"/>
      <c r="B23" s="2"/>
      <c r="C23" s="23">
        <v>2016011721</v>
      </c>
      <c r="D23" s="22" t="s">
        <v>207</v>
      </c>
      <c r="E23" s="2">
        <f t="shared" si="0"/>
        <v>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2"/>
      <c r="B24" s="2"/>
      <c r="C24" s="23">
        <v>2016011722</v>
      </c>
      <c r="D24" s="22" t="s">
        <v>208</v>
      </c>
      <c r="E24" s="2">
        <f t="shared" si="0"/>
        <v>3.5</v>
      </c>
      <c r="F24" s="2"/>
      <c r="G24" s="2">
        <v>2</v>
      </c>
      <c r="H24" s="2">
        <v>1.5</v>
      </c>
      <c r="I24" s="2"/>
      <c r="J24" s="2"/>
      <c r="K24" s="2"/>
      <c r="L24" s="2"/>
      <c r="M24" s="2"/>
      <c r="N24" s="2"/>
      <c r="O24" s="2"/>
      <c r="P24" s="2"/>
      <c r="Q24" s="2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2"/>
      <c r="B25" s="2"/>
      <c r="C25" s="23">
        <v>2016011723</v>
      </c>
      <c r="D25" s="22" t="s">
        <v>209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2"/>
      <c r="B26" s="2"/>
      <c r="C26" s="23">
        <v>2016011725</v>
      </c>
      <c r="D26" s="22" t="s">
        <v>210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2"/>
      <c r="B27" s="2"/>
      <c r="C27" s="23">
        <v>2016011726</v>
      </c>
      <c r="D27" s="22" t="s">
        <v>211</v>
      </c>
      <c r="E27" s="2">
        <f t="shared" si="0"/>
        <v>22</v>
      </c>
      <c r="F27" s="2"/>
      <c r="G27" s="2"/>
      <c r="H27" s="2"/>
      <c r="I27" s="2"/>
      <c r="J27" s="2"/>
      <c r="K27" s="2"/>
      <c r="L27" s="2"/>
      <c r="M27" s="2">
        <v>22</v>
      </c>
      <c r="N27" s="2"/>
      <c r="O27" s="2"/>
      <c r="P27" s="2"/>
      <c r="Q27" s="2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>
      <c r="A28" s="2"/>
      <c r="B28" s="2"/>
      <c r="C28" s="23">
        <v>2016011727</v>
      </c>
      <c r="D28" s="22" t="s">
        <v>212</v>
      </c>
      <c r="E28" s="2">
        <f t="shared" si="0"/>
        <v>124</v>
      </c>
      <c r="F28" s="2"/>
      <c r="G28" s="2">
        <v>2</v>
      </c>
      <c r="H28" s="2"/>
      <c r="I28" s="2"/>
      <c r="J28" s="2"/>
      <c r="K28" s="2"/>
      <c r="L28" s="2">
        <v>30</v>
      </c>
      <c r="M28" s="2">
        <v>42</v>
      </c>
      <c r="N28" s="2">
        <v>6</v>
      </c>
      <c r="O28" s="2">
        <v>44</v>
      </c>
      <c r="P28" s="2"/>
      <c r="Q28" s="2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2"/>
      <c r="B29" s="2"/>
      <c r="C29" s="23">
        <v>2016011728</v>
      </c>
      <c r="D29" s="22" t="s">
        <v>213</v>
      </c>
      <c r="E29" s="2">
        <f t="shared" si="0"/>
        <v>7</v>
      </c>
      <c r="F29" s="2"/>
      <c r="G29" s="2">
        <v>2</v>
      </c>
      <c r="H29" s="2"/>
      <c r="I29" s="2">
        <v>3</v>
      </c>
      <c r="J29" s="2">
        <v>2</v>
      </c>
      <c r="K29" s="2"/>
      <c r="L29" s="2"/>
      <c r="M29" s="2"/>
      <c r="N29" s="2"/>
      <c r="O29" s="2"/>
      <c r="P29" s="2"/>
      <c r="Q29" s="2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2"/>
      <c r="B30" s="2"/>
      <c r="C30" s="23">
        <v>2016011729</v>
      </c>
      <c r="D30" s="2" t="s">
        <v>214</v>
      </c>
      <c r="E30" s="2">
        <f t="shared" si="0"/>
        <v>0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4.4" spans="1: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4.4" spans="1: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4.4" spans="1:27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</sheetData>
  <mergeCells count="9">
    <mergeCell ref="A1:Q1"/>
    <mergeCell ref="C2:D2"/>
    <mergeCell ref="H2:J2"/>
    <mergeCell ref="K2:Q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1"/>
  <sheetViews>
    <sheetView workbookViewId="0">
      <selection activeCell="I248" sqref="I248"/>
    </sheetView>
  </sheetViews>
  <sheetFormatPr defaultColWidth="8.75" defaultRowHeight="15.6"/>
  <cols>
    <col min="1" max="1" width="9.25" style="1" customWidth="1"/>
    <col min="2" max="2" width="7.25" style="1" customWidth="1"/>
    <col min="3" max="3" width="26.75" style="1" customWidth="1"/>
    <col min="4" max="4" width="8" style="1" customWidth="1"/>
    <col min="5" max="5" width="11.6296296296296" style="1" customWidth="1"/>
    <col min="6" max="6" width="51.25" style="1" customWidth="1"/>
    <col min="7" max="7" width="31.5" style="1" customWidth="1"/>
    <col min="8" max="9" width="27" style="1" customWidth="1"/>
    <col min="10" max="11" width="19.25" style="1" customWidth="1"/>
    <col min="12" max="28" width="9.25" style="1" customWidth="1"/>
    <col min="29" max="16384" width="8.75" style="1"/>
  </cols>
  <sheetData>
    <row r="1" ht="32.25" customHeight="1" spans="1:28">
      <c r="A1" s="2" t="s">
        <v>1276</v>
      </c>
      <c r="B1" s="2"/>
      <c r="C1" s="2"/>
      <c r="D1" s="2"/>
      <c r="E1" s="2"/>
      <c r="F1" s="2"/>
      <c r="G1" s="2"/>
      <c r="H1" s="2"/>
      <c r="I1" s="2"/>
      <c r="J1" s="2"/>
      <c r="K1" s="2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18.75" customHeight="1" spans="1:28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 t="s">
        <v>1128</v>
      </c>
      <c r="J2" s="2"/>
      <c r="K2" s="27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ht="18.75" customHeight="1" spans="1:28">
      <c r="A3" s="2"/>
      <c r="B3" s="2"/>
      <c r="C3" s="2" t="s">
        <v>2</v>
      </c>
      <c r="D3" s="2" t="s">
        <v>3</v>
      </c>
      <c r="E3" s="2"/>
      <c r="F3" s="2"/>
      <c r="G3" s="2"/>
      <c r="H3" s="2" t="s">
        <v>1129</v>
      </c>
      <c r="I3" s="2" t="s">
        <v>1277</v>
      </c>
      <c r="J3" s="35" t="s">
        <v>1278</v>
      </c>
      <c r="K3" s="2" t="s">
        <v>1275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>
      <c r="A4" s="2">
        <v>20160121</v>
      </c>
      <c r="B4" s="2">
        <f>SUM(E4:E33)</f>
        <v>96.5</v>
      </c>
      <c r="C4" s="22" t="s">
        <v>1279</v>
      </c>
      <c r="D4" s="22" t="s">
        <v>215</v>
      </c>
      <c r="E4" s="2">
        <f t="shared" ref="E4:E33" si="0">SUM(F4:K4)</f>
        <v>0</v>
      </c>
      <c r="F4" s="2"/>
      <c r="G4" s="2"/>
      <c r="H4" s="2"/>
      <c r="I4" s="2"/>
      <c r="J4" s="2"/>
      <c r="K4" s="2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>
      <c r="A5" s="2"/>
      <c r="B5" s="2"/>
      <c r="C5" s="22" t="s">
        <v>1280</v>
      </c>
      <c r="D5" s="22" t="s">
        <v>216</v>
      </c>
      <c r="E5" s="2">
        <f t="shared" si="0"/>
        <v>0</v>
      </c>
      <c r="F5" s="2"/>
      <c r="G5" s="2"/>
      <c r="H5" s="2"/>
      <c r="I5" s="2"/>
      <c r="J5" s="2"/>
      <c r="K5" s="2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>
      <c r="A6" s="2"/>
      <c r="B6" s="2"/>
      <c r="C6" s="22" t="s">
        <v>1281</v>
      </c>
      <c r="D6" s="22" t="s">
        <v>217</v>
      </c>
      <c r="E6" s="2">
        <f t="shared" si="0"/>
        <v>0</v>
      </c>
      <c r="F6" s="2"/>
      <c r="G6" s="2"/>
      <c r="H6" s="2"/>
      <c r="I6" s="2"/>
      <c r="J6" s="2"/>
      <c r="K6" s="2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2"/>
      <c r="B7" s="2"/>
      <c r="C7" s="22" t="s">
        <v>1282</v>
      </c>
      <c r="D7" s="22" t="s">
        <v>218</v>
      </c>
      <c r="E7" s="2">
        <f t="shared" si="0"/>
        <v>0</v>
      </c>
      <c r="F7" s="2"/>
      <c r="G7" s="2"/>
      <c r="H7" s="2"/>
      <c r="I7" s="2"/>
      <c r="J7" s="2"/>
      <c r="K7" s="2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>
      <c r="A8" s="2"/>
      <c r="B8" s="2"/>
      <c r="C8" s="22" t="s">
        <v>1283</v>
      </c>
      <c r="D8" s="22" t="s">
        <v>219</v>
      </c>
      <c r="E8" s="2">
        <f t="shared" si="0"/>
        <v>0</v>
      </c>
      <c r="F8" s="2"/>
      <c r="G8" s="2"/>
      <c r="H8" s="2"/>
      <c r="I8" s="2"/>
      <c r="J8" s="2"/>
      <c r="K8" s="2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>
      <c r="A9" s="2"/>
      <c r="B9" s="2"/>
      <c r="C9" s="22" t="s">
        <v>1284</v>
      </c>
      <c r="D9" s="22" t="s">
        <v>220</v>
      </c>
      <c r="E9" s="2">
        <f t="shared" si="0"/>
        <v>96.5</v>
      </c>
      <c r="F9" s="2"/>
      <c r="G9" s="2"/>
      <c r="H9" s="2">
        <v>1.5</v>
      </c>
      <c r="I9" s="2">
        <v>48</v>
      </c>
      <c r="J9" s="2">
        <v>44</v>
      </c>
      <c r="K9" s="2">
        <v>3</v>
      </c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>
      <c r="A10" s="2"/>
      <c r="B10" s="2"/>
      <c r="C10" s="22" t="s">
        <v>1285</v>
      </c>
      <c r="D10" s="22" t="s">
        <v>221</v>
      </c>
      <c r="E10" s="2">
        <f t="shared" si="0"/>
        <v>0</v>
      </c>
      <c r="F10" s="2"/>
      <c r="G10" s="2"/>
      <c r="H10" s="2"/>
      <c r="I10" s="2"/>
      <c r="J10" s="2"/>
      <c r="K10" s="2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>
      <c r="A11" s="2"/>
      <c r="B11" s="2"/>
      <c r="C11" s="22" t="s">
        <v>1286</v>
      </c>
      <c r="D11" s="22" t="s">
        <v>222</v>
      </c>
      <c r="E11" s="2">
        <f t="shared" si="0"/>
        <v>0</v>
      </c>
      <c r="F11" s="2"/>
      <c r="G11" s="2"/>
      <c r="H11" s="2"/>
      <c r="I11" s="2"/>
      <c r="J11" s="2"/>
      <c r="K11" s="2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>
      <c r="A12" s="2"/>
      <c r="B12" s="2"/>
      <c r="C12" s="22" t="s">
        <v>1287</v>
      </c>
      <c r="D12" s="22" t="s">
        <v>223</v>
      </c>
      <c r="E12" s="2">
        <f t="shared" si="0"/>
        <v>0</v>
      </c>
      <c r="F12" s="2"/>
      <c r="G12" s="2"/>
      <c r="H12" s="2"/>
      <c r="I12" s="2"/>
      <c r="J12" s="2"/>
      <c r="K12" s="2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>
      <c r="A13" s="2"/>
      <c r="B13" s="2"/>
      <c r="C13" s="22" t="s">
        <v>1288</v>
      </c>
      <c r="D13" s="22" t="s">
        <v>224</v>
      </c>
      <c r="E13" s="2">
        <f t="shared" si="0"/>
        <v>0</v>
      </c>
      <c r="F13" s="2"/>
      <c r="G13" s="2"/>
      <c r="H13" s="2"/>
      <c r="I13" s="2"/>
      <c r="J13" s="2"/>
      <c r="K13" s="2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>
      <c r="A14" s="2"/>
      <c r="B14" s="2"/>
      <c r="C14" s="22" t="s">
        <v>1289</v>
      </c>
      <c r="D14" s="22" t="s">
        <v>225</v>
      </c>
      <c r="E14" s="2">
        <f t="shared" si="0"/>
        <v>0</v>
      </c>
      <c r="F14" s="2"/>
      <c r="G14" s="2"/>
      <c r="H14" s="2"/>
      <c r="I14" s="2"/>
      <c r="J14" s="2"/>
      <c r="K14" s="2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>
      <c r="A15" s="2"/>
      <c r="B15" s="2"/>
      <c r="C15" s="22" t="s">
        <v>1290</v>
      </c>
      <c r="D15" s="22" t="s">
        <v>226</v>
      </c>
      <c r="E15" s="2">
        <f t="shared" si="0"/>
        <v>0</v>
      </c>
      <c r="F15" s="2"/>
      <c r="G15" s="2"/>
      <c r="H15" s="2"/>
      <c r="I15" s="2"/>
      <c r="J15" s="2"/>
      <c r="K15" s="2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>
      <c r="A16" s="2"/>
      <c r="B16" s="2"/>
      <c r="C16" s="22" t="s">
        <v>1291</v>
      </c>
      <c r="D16" s="22" t="s">
        <v>227</v>
      </c>
      <c r="E16" s="2">
        <f t="shared" si="0"/>
        <v>0</v>
      </c>
      <c r="F16" s="2"/>
      <c r="G16" s="2"/>
      <c r="H16" s="2"/>
      <c r="I16" s="2"/>
      <c r="J16" s="2"/>
      <c r="K16" s="2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>
      <c r="A17" s="2"/>
      <c r="B17" s="2"/>
      <c r="C17" s="22" t="s">
        <v>1292</v>
      </c>
      <c r="D17" s="22" t="s">
        <v>228</v>
      </c>
      <c r="E17" s="2">
        <f t="shared" si="0"/>
        <v>0</v>
      </c>
      <c r="F17" s="2"/>
      <c r="G17" s="2"/>
      <c r="H17" s="2"/>
      <c r="I17" s="2"/>
      <c r="J17" s="2"/>
      <c r="K17" s="2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>
      <c r="A18" s="2"/>
      <c r="B18" s="2"/>
      <c r="C18" s="22" t="s">
        <v>1293</v>
      </c>
      <c r="D18" s="22" t="s">
        <v>229</v>
      </c>
      <c r="E18" s="2">
        <f t="shared" si="0"/>
        <v>0</v>
      </c>
      <c r="F18" s="2"/>
      <c r="G18" s="2"/>
      <c r="H18" s="2"/>
      <c r="I18" s="2"/>
      <c r="J18" s="2"/>
      <c r="K18" s="2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>
      <c r="A19" s="2"/>
      <c r="B19" s="2"/>
      <c r="C19" s="22" t="s">
        <v>1294</v>
      </c>
      <c r="D19" s="22" t="s">
        <v>230</v>
      </c>
      <c r="E19" s="2">
        <f t="shared" si="0"/>
        <v>0</v>
      </c>
      <c r="F19" s="2"/>
      <c r="G19" s="2"/>
      <c r="H19" s="2"/>
      <c r="I19" s="2"/>
      <c r="J19" s="2"/>
      <c r="K19" s="2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>
      <c r="A20" s="2"/>
      <c r="B20" s="2"/>
      <c r="C20" s="22" t="s">
        <v>1295</v>
      </c>
      <c r="D20" s="22" t="s">
        <v>231</v>
      </c>
      <c r="E20" s="2">
        <f t="shared" si="0"/>
        <v>0</v>
      </c>
      <c r="F20" s="2"/>
      <c r="G20" s="2"/>
      <c r="H20" s="2"/>
      <c r="I20" s="2"/>
      <c r="J20" s="2"/>
      <c r="K20" s="2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>
      <c r="A21" s="2"/>
      <c r="B21" s="2"/>
      <c r="C21" s="22" t="s">
        <v>1296</v>
      </c>
      <c r="D21" s="22" t="s">
        <v>232</v>
      </c>
      <c r="E21" s="2">
        <f t="shared" si="0"/>
        <v>0</v>
      </c>
      <c r="F21" s="2"/>
      <c r="G21" s="2"/>
      <c r="H21" s="2"/>
      <c r="I21" s="2"/>
      <c r="J21" s="2"/>
      <c r="K21" s="2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>
      <c r="A22" s="2"/>
      <c r="B22" s="2"/>
      <c r="C22" s="22" t="s">
        <v>1297</v>
      </c>
      <c r="D22" s="22" t="s">
        <v>233</v>
      </c>
      <c r="E22" s="2">
        <f t="shared" si="0"/>
        <v>0</v>
      </c>
      <c r="F22" s="2"/>
      <c r="G22" s="2"/>
      <c r="H22" s="2"/>
      <c r="I22" s="2"/>
      <c r="J22" s="2"/>
      <c r="K22" s="2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>
      <c r="A23" s="2"/>
      <c r="B23" s="2"/>
      <c r="C23" s="22" t="s">
        <v>1298</v>
      </c>
      <c r="D23" s="22" t="s">
        <v>234</v>
      </c>
      <c r="E23" s="2">
        <f t="shared" si="0"/>
        <v>0</v>
      </c>
      <c r="F23" s="2"/>
      <c r="G23" s="2"/>
      <c r="H23" s="2"/>
      <c r="I23" s="2"/>
      <c r="J23" s="2"/>
      <c r="K23" s="2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>
      <c r="A24" s="2"/>
      <c r="B24" s="2"/>
      <c r="C24" s="22" t="s">
        <v>1299</v>
      </c>
      <c r="D24" s="22" t="s">
        <v>235</v>
      </c>
      <c r="E24" s="2">
        <f t="shared" si="0"/>
        <v>0</v>
      </c>
      <c r="F24" s="2"/>
      <c r="G24" s="2"/>
      <c r="H24" s="2"/>
      <c r="I24" s="2"/>
      <c r="J24" s="2"/>
      <c r="K24" s="2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>
      <c r="A25" s="2"/>
      <c r="B25" s="2"/>
      <c r="C25" s="22" t="s">
        <v>1300</v>
      </c>
      <c r="D25" s="22" t="s">
        <v>236</v>
      </c>
      <c r="E25" s="2">
        <f t="shared" si="0"/>
        <v>0</v>
      </c>
      <c r="F25" s="2"/>
      <c r="G25" s="2"/>
      <c r="H25" s="2"/>
      <c r="I25" s="2"/>
      <c r="J25" s="2"/>
      <c r="K25" s="2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>
      <c r="A26" s="2"/>
      <c r="B26" s="2"/>
      <c r="C26" s="22" t="s">
        <v>1301</v>
      </c>
      <c r="D26" s="22" t="s">
        <v>237</v>
      </c>
      <c r="E26" s="2">
        <f t="shared" si="0"/>
        <v>0</v>
      </c>
      <c r="F26" s="2"/>
      <c r="G26" s="2"/>
      <c r="H26" s="2"/>
      <c r="I26" s="2"/>
      <c r="J26" s="2"/>
      <c r="K26" s="2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>
      <c r="A27" s="2"/>
      <c r="B27" s="2"/>
      <c r="C27" s="22" t="s">
        <v>1302</v>
      </c>
      <c r="D27" s="22" t="s">
        <v>238</v>
      </c>
      <c r="E27" s="2">
        <f t="shared" si="0"/>
        <v>0</v>
      </c>
      <c r="F27" s="2"/>
      <c r="G27" s="2"/>
      <c r="H27" s="2"/>
      <c r="I27" s="2"/>
      <c r="J27" s="2"/>
      <c r="K27" s="2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>
      <c r="A28" s="2"/>
      <c r="B28" s="2"/>
      <c r="C28" s="22" t="s">
        <v>1303</v>
      </c>
      <c r="D28" s="22" t="s">
        <v>239</v>
      </c>
      <c r="E28" s="2">
        <f t="shared" si="0"/>
        <v>0</v>
      </c>
      <c r="F28" s="2"/>
      <c r="G28" s="2"/>
      <c r="H28" s="2"/>
      <c r="I28" s="2"/>
      <c r="J28" s="2"/>
      <c r="K28" s="2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>
      <c r="A29" s="2"/>
      <c r="B29" s="2"/>
      <c r="C29" s="22" t="s">
        <v>1304</v>
      </c>
      <c r="D29" s="22" t="s">
        <v>240</v>
      </c>
      <c r="E29" s="2">
        <f t="shared" si="0"/>
        <v>0</v>
      </c>
      <c r="F29" s="2"/>
      <c r="G29" s="2"/>
      <c r="H29" s="2"/>
      <c r="I29" s="2"/>
      <c r="J29" s="2"/>
      <c r="K29" s="2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>
      <c r="A30" s="2"/>
      <c r="B30" s="2"/>
      <c r="C30" s="22" t="s">
        <v>1305</v>
      </c>
      <c r="D30" s="22" t="s">
        <v>241</v>
      </c>
      <c r="E30" s="2">
        <f t="shared" si="0"/>
        <v>0</v>
      </c>
      <c r="F30" s="2"/>
      <c r="G30" s="2"/>
      <c r="H30" s="2"/>
      <c r="I30" s="2"/>
      <c r="J30" s="2"/>
      <c r="K30" s="2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>
      <c r="A31" s="2"/>
      <c r="B31" s="2"/>
      <c r="C31" s="22" t="s">
        <v>1306</v>
      </c>
      <c r="D31" s="22" t="s">
        <v>242</v>
      </c>
      <c r="E31" s="2">
        <f t="shared" si="0"/>
        <v>0</v>
      </c>
      <c r="F31" s="2"/>
      <c r="G31" s="2"/>
      <c r="H31" s="2"/>
      <c r="I31" s="2"/>
      <c r="J31" s="2"/>
      <c r="K31" s="2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>
      <c r="A32" s="2"/>
      <c r="B32" s="2"/>
      <c r="C32" s="22" t="s">
        <v>1307</v>
      </c>
      <c r="D32" s="22" t="s">
        <v>243</v>
      </c>
      <c r="E32" s="2">
        <f t="shared" si="0"/>
        <v>0</v>
      </c>
      <c r="F32" s="2"/>
      <c r="G32" s="2"/>
      <c r="H32" s="2"/>
      <c r="I32" s="2"/>
      <c r="J32" s="2"/>
      <c r="K32" s="2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>
      <c r="A33" s="2"/>
      <c r="B33" s="2"/>
      <c r="C33" s="22" t="s">
        <v>1308</v>
      </c>
      <c r="D33" s="22" t="s">
        <v>244</v>
      </c>
      <c r="E33" s="2">
        <f t="shared" si="0"/>
        <v>0</v>
      </c>
      <c r="F33" s="2"/>
      <c r="G33" s="2"/>
      <c r="H33" s="2"/>
      <c r="I33" s="2"/>
      <c r="J33" s="2"/>
      <c r="K33" s="2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ht="14.4" spans="1:28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</sheetData>
  <mergeCells count="8">
    <mergeCell ref="A1:K1"/>
    <mergeCell ref="C2:D2"/>
    <mergeCell ref="I2:K2"/>
    <mergeCell ref="A2:A3"/>
    <mergeCell ref="A4:A33"/>
    <mergeCell ref="B2:B3"/>
    <mergeCell ref="B4:B33"/>
    <mergeCell ref="E2:E3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1"/>
  <sheetViews>
    <sheetView zoomScale="85" zoomScaleNormal="85" workbookViewId="0">
      <selection activeCell="C7" sqref="$A4:$XFD32"/>
    </sheetView>
  </sheetViews>
  <sheetFormatPr defaultColWidth="8.75" defaultRowHeight="15.6"/>
  <cols>
    <col min="1" max="1" width="9.25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25" style="1" customWidth="1"/>
    <col min="7" max="7" width="13.3796296296296" style="1" customWidth="1"/>
    <col min="8" max="8" width="15.3796296296296" style="1" customWidth="1"/>
    <col min="9" max="9" width="19.25" style="1" customWidth="1"/>
    <col min="10" max="10" width="16.3796296296296" style="1" customWidth="1"/>
    <col min="11" max="11" width="19.5" style="1" customWidth="1"/>
    <col min="12" max="12" width="11" style="1" customWidth="1"/>
    <col min="13" max="14" width="9" style="1" customWidth="1"/>
    <col min="15" max="15" width="13" style="1" customWidth="1"/>
    <col min="16" max="16" width="13.25" style="1" customWidth="1"/>
    <col min="17" max="31" width="9.25" style="1" customWidth="1"/>
    <col min="32" max="16384" width="8.75" style="1"/>
  </cols>
  <sheetData>
    <row r="1" ht="32.25" customHeight="1" spans="1:31">
      <c r="A1" s="2" t="s">
        <v>1309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ht="18.75" customHeight="1" spans="1:31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4" t="s">
        <v>1126</v>
      </c>
      <c r="H2" s="27"/>
      <c r="I2" s="2" t="s">
        <v>1127</v>
      </c>
      <c r="J2" s="2"/>
      <c r="K2" s="2" t="s">
        <v>1128</v>
      </c>
      <c r="L2" s="2"/>
      <c r="M2" s="2"/>
      <c r="N2" s="2"/>
      <c r="O2" s="2"/>
      <c r="P2" s="2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18.75" customHeight="1" spans="1:31">
      <c r="A3" s="2"/>
      <c r="B3" s="2"/>
      <c r="C3" s="2" t="s">
        <v>2</v>
      </c>
      <c r="D3" s="2" t="s">
        <v>3</v>
      </c>
      <c r="E3" s="2"/>
      <c r="F3" s="2"/>
      <c r="G3" s="2" t="s">
        <v>1310</v>
      </c>
      <c r="H3" s="2" t="s">
        <v>1311</v>
      </c>
      <c r="I3" s="2" t="s">
        <v>1129</v>
      </c>
      <c r="J3" s="2" t="s">
        <v>1202</v>
      </c>
      <c r="K3" s="2" t="s">
        <v>1312</v>
      </c>
      <c r="L3" s="2" t="s">
        <v>1313</v>
      </c>
      <c r="M3" s="2" t="s">
        <v>1314</v>
      </c>
      <c r="N3" s="2" t="s">
        <v>1270</v>
      </c>
      <c r="O3" s="2" t="s">
        <v>1131</v>
      </c>
      <c r="P3" s="2" t="s">
        <v>1132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>
      <c r="A4" s="2">
        <v>20160122</v>
      </c>
      <c r="B4" s="2">
        <f>SUM(E4:E32)</f>
        <v>153.5</v>
      </c>
      <c r="C4" s="22" t="s">
        <v>1315</v>
      </c>
      <c r="D4" s="22" t="s">
        <v>245</v>
      </c>
      <c r="E4" s="2">
        <f t="shared" ref="E4:E32" si="0">SUM(F4:AD4)</f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1">
      <c r="A5" s="2"/>
      <c r="B5" s="2"/>
      <c r="C5" s="22" t="s">
        <v>1316</v>
      </c>
      <c r="D5" s="22" t="s">
        <v>246</v>
      </c>
      <c r="E5" s="2">
        <f t="shared" si="0"/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>
      <c r="A6" s="2"/>
      <c r="B6" s="2"/>
      <c r="C6" s="22" t="s">
        <v>1317</v>
      </c>
      <c r="D6" s="22" t="s">
        <v>247</v>
      </c>
      <c r="E6" s="2">
        <f t="shared" si="0"/>
        <v>15.5</v>
      </c>
      <c r="F6" s="2"/>
      <c r="G6" s="2">
        <v>3</v>
      </c>
      <c r="H6" s="2">
        <v>3</v>
      </c>
      <c r="I6" s="2">
        <v>1.5</v>
      </c>
      <c r="J6" s="2"/>
      <c r="K6" s="2"/>
      <c r="L6" s="2"/>
      <c r="M6" s="2">
        <v>4</v>
      </c>
      <c r="N6" s="2"/>
      <c r="O6" s="2"/>
      <c r="P6" s="2">
        <v>4</v>
      </c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>
      <c r="A7" s="2"/>
      <c r="B7" s="2"/>
      <c r="C7" s="22" t="s">
        <v>1318</v>
      </c>
      <c r="D7" s="22" t="s">
        <v>248</v>
      </c>
      <c r="E7" s="2">
        <f t="shared" si="0"/>
        <v>17</v>
      </c>
      <c r="F7" s="2"/>
      <c r="G7" s="2"/>
      <c r="H7" s="2"/>
      <c r="I7" s="2"/>
      <c r="J7" s="2">
        <v>2</v>
      </c>
      <c r="K7" s="2"/>
      <c r="L7" s="2">
        <v>11</v>
      </c>
      <c r="M7" s="2"/>
      <c r="N7" s="2"/>
      <c r="O7" s="2"/>
      <c r="P7" s="2">
        <v>4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>
      <c r="A8" s="2"/>
      <c r="B8" s="2"/>
      <c r="C8" s="22" t="s">
        <v>1319</v>
      </c>
      <c r="D8" s="22" t="s">
        <v>249</v>
      </c>
      <c r="E8" s="2">
        <f t="shared" si="0"/>
        <v>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1">
      <c r="A9" s="2"/>
      <c r="B9" s="2"/>
      <c r="C9" s="22" t="s">
        <v>1320</v>
      </c>
      <c r="D9" s="22" t="s">
        <v>250</v>
      </c>
      <c r="E9" s="2">
        <f t="shared" si="0"/>
        <v>12</v>
      </c>
      <c r="F9" s="2"/>
      <c r="G9" s="2">
        <v>3</v>
      </c>
      <c r="H9" s="2">
        <v>3</v>
      </c>
      <c r="I9" s="2">
        <v>3</v>
      </c>
      <c r="J9" s="2"/>
      <c r="K9" s="2"/>
      <c r="L9" s="2"/>
      <c r="M9" s="2"/>
      <c r="N9" s="2">
        <v>3</v>
      </c>
      <c r="O9" s="2"/>
      <c r="P9" s="2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>
      <c r="A10" s="2"/>
      <c r="B10" s="2"/>
      <c r="C10" s="22" t="s">
        <v>1321</v>
      </c>
      <c r="D10" s="22" t="s">
        <v>251</v>
      </c>
      <c r="E10" s="2">
        <f t="shared" si="0"/>
        <v>6</v>
      </c>
      <c r="F10" s="2"/>
      <c r="G10" s="2">
        <v>3</v>
      </c>
      <c r="H10" s="2">
        <v>3</v>
      </c>
      <c r="I10" s="2"/>
      <c r="J10" s="2"/>
      <c r="K10" s="2"/>
      <c r="L10" s="2"/>
      <c r="M10" s="2"/>
      <c r="N10" s="2"/>
      <c r="O10" s="2"/>
      <c r="P10" s="2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>
      <c r="A11" s="2"/>
      <c r="B11" s="2"/>
      <c r="C11" s="22" t="s">
        <v>1322</v>
      </c>
      <c r="D11" s="22" t="s">
        <v>252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>
      <c r="A12" s="2"/>
      <c r="B12" s="2"/>
      <c r="C12" s="22" t="s">
        <v>1323</v>
      </c>
      <c r="D12" s="22" t="s">
        <v>253</v>
      </c>
      <c r="E12" s="2">
        <f t="shared" si="0"/>
        <v>6</v>
      </c>
      <c r="F12" s="2"/>
      <c r="G12" s="2">
        <v>3</v>
      </c>
      <c r="H12" s="2">
        <v>3</v>
      </c>
      <c r="I12" s="2"/>
      <c r="J12" s="2"/>
      <c r="K12" s="2"/>
      <c r="L12" s="2"/>
      <c r="M12" s="2"/>
      <c r="N12" s="2"/>
      <c r="O12" s="2"/>
      <c r="P12" s="2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>
      <c r="A13" s="2"/>
      <c r="B13" s="2"/>
      <c r="C13" s="22" t="s">
        <v>1324</v>
      </c>
      <c r="D13" s="22" t="s">
        <v>254</v>
      </c>
      <c r="E13" s="2">
        <f t="shared" si="0"/>
        <v>6</v>
      </c>
      <c r="F13" s="2"/>
      <c r="G13" s="2">
        <v>3</v>
      </c>
      <c r="H13" s="2">
        <v>3</v>
      </c>
      <c r="I13" s="2"/>
      <c r="J13" s="2"/>
      <c r="K13" s="2"/>
      <c r="L13" s="2"/>
      <c r="M13" s="2"/>
      <c r="N13" s="2"/>
      <c r="O13" s="2"/>
      <c r="P13" s="2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>
      <c r="A14" s="2"/>
      <c r="B14" s="2"/>
      <c r="C14" s="22" t="s">
        <v>1325</v>
      </c>
      <c r="D14" s="22" t="s">
        <v>255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>
      <c r="A15" s="2"/>
      <c r="B15" s="2"/>
      <c r="C15" s="22" t="s">
        <v>1326</v>
      </c>
      <c r="D15" s="22" t="s">
        <v>256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>
      <c r="A16" s="2"/>
      <c r="B16" s="2"/>
      <c r="C16" s="22" t="s">
        <v>1327</v>
      </c>
      <c r="D16" s="22" t="s">
        <v>257</v>
      </c>
      <c r="E16" s="2">
        <f t="shared" si="0"/>
        <v>6</v>
      </c>
      <c r="F16" s="2"/>
      <c r="G16" s="2">
        <v>3</v>
      </c>
      <c r="H16" s="2">
        <v>3</v>
      </c>
      <c r="I16" s="2"/>
      <c r="J16" s="2"/>
      <c r="K16" s="2"/>
      <c r="L16" s="2"/>
      <c r="M16" s="2"/>
      <c r="N16" s="2"/>
      <c r="O16" s="2"/>
      <c r="P16" s="2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>
      <c r="A17" s="2"/>
      <c r="B17" s="2"/>
      <c r="C17" s="22" t="s">
        <v>1328</v>
      </c>
      <c r="D17" s="22" t="s">
        <v>258</v>
      </c>
      <c r="E17" s="2">
        <f t="shared" si="0"/>
        <v>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>
      <c r="A18" s="2"/>
      <c r="B18" s="2"/>
      <c r="C18" s="22" t="s">
        <v>1329</v>
      </c>
      <c r="D18" s="22" t="s">
        <v>259</v>
      </c>
      <c r="E18" s="2">
        <f t="shared" si="0"/>
        <v>9</v>
      </c>
      <c r="F18" s="2"/>
      <c r="G18" s="2">
        <v>3</v>
      </c>
      <c r="H18" s="2">
        <v>3</v>
      </c>
      <c r="I18" s="2">
        <v>3</v>
      </c>
      <c r="J18" s="2"/>
      <c r="K18" s="2"/>
      <c r="L18" s="2"/>
      <c r="M18" s="2"/>
      <c r="N18" s="2"/>
      <c r="O18" s="2"/>
      <c r="P18" s="2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>
      <c r="A19" s="2"/>
      <c r="B19" s="2"/>
      <c r="C19" s="22" t="s">
        <v>1330</v>
      </c>
      <c r="D19" s="22" t="s">
        <v>260</v>
      </c>
      <c r="E19" s="2">
        <f t="shared" si="0"/>
        <v>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>
      <c r="A20" s="2"/>
      <c r="B20" s="2"/>
      <c r="C20" s="22" t="s">
        <v>1331</v>
      </c>
      <c r="D20" s="22" t="s">
        <v>261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>
      <c r="A21" s="2"/>
      <c r="B21" s="2"/>
      <c r="C21" s="22" t="s">
        <v>1332</v>
      </c>
      <c r="D21" s="22" t="s">
        <v>262</v>
      </c>
      <c r="E21" s="2">
        <f t="shared" si="0"/>
        <v>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>
      <c r="A22" s="2"/>
      <c r="B22" s="2"/>
      <c r="C22" s="22" t="s">
        <v>1333</v>
      </c>
      <c r="D22" s="22" t="s">
        <v>263</v>
      </c>
      <c r="E22" s="2">
        <f t="shared" si="0"/>
        <v>7.5</v>
      </c>
      <c r="F22" s="2"/>
      <c r="G22" s="2">
        <v>3</v>
      </c>
      <c r="H22" s="2">
        <v>3</v>
      </c>
      <c r="I22" s="2">
        <v>1.5</v>
      </c>
      <c r="J22" s="2"/>
      <c r="K22" s="2"/>
      <c r="L22" s="2"/>
      <c r="M22" s="2"/>
      <c r="N22" s="2"/>
      <c r="O22" s="2"/>
      <c r="P22" s="2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>
      <c r="A23" s="2"/>
      <c r="B23" s="2"/>
      <c r="C23" s="22" t="s">
        <v>1334</v>
      </c>
      <c r="D23" s="22" t="s">
        <v>264</v>
      </c>
      <c r="E23" s="2">
        <f t="shared" si="0"/>
        <v>68.5</v>
      </c>
      <c r="F23" s="2"/>
      <c r="G23" s="2">
        <v>3</v>
      </c>
      <c r="H23" s="2">
        <v>3</v>
      </c>
      <c r="I23" s="2">
        <v>1.5</v>
      </c>
      <c r="J23" s="2"/>
      <c r="K23" s="2">
        <v>6</v>
      </c>
      <c r="L23" s="2"/>
      <c r="M23" s="2">
        <v>4</v>
      </c>
      <c r="N23" s="2">
        <v>3</v>
      </c>
      <c r="O23" s="2">
        <v>44</v>
      </c>
      <c r="P23" s="2">
        <v>4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>
      <c r="A24" s="2"/>
      <c r="B24" s="2"/>
      <c r="C24" s="22" t="s">
        <v>1335</v>
      </c>
      <c r="D24" s="22" t="s">
        <v>265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>
      <c r="A25" s="2"/>
      <c r="B25" s="2"/>
      <c r="C25" s="22" t="s">
        <v>1336</v>
      </c>
      <c r="D25" s="22" t="s">
        <v>266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>
      <c r="A26" s="2"/>
      <c r="B26" s="2"/>
      <c r="C26" s="22" t="s">
        <v>1337</v>
      </c>
      <c r="D26" s="22" t="s">
        <v>267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>
      <c r="A27" s="2"/>
      <c r="B27" s="2"/>
      <c r="C27" s="22" t="s">
        <v>1338</v>
      </c>
      <c r="D27" s="22" t="s">
        <v>268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>
      <c r="A28" s="2"/>
      <c r="B28" s="2"/>
      <c r="C28" s="22" t="s">
        <v>1339</v>
      </c>
      <c r="D28" s="22" t="s">
        <v>269</v>
      </c>
      <c r="E28" s="2">
        <f t="shared" si="0"/>
        <v>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>
      <c r="A29" s="2"/>
      <c r="B29" s="2"/>
      <c r="C29" s="22" t="s">
        <v>1340</v>
      </c>
      <c r="D29" s="22" t="s">
        <v>270</v>
      </c>
      <c r="E29" s="2">
        <f t="shared" si="0"/>
        <v>0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>
      <c r="A30" s="2"/>
      <c r="B30" s="2"/>
      <c r="C30" s="22" t="s">
        <v>1341</v>
      </c>
      <c r="D30" s="22" t="s">
        <v>271</v>
      </c>
      <c r="E30" s="2">
        <f t="shared" si="0"/>
        <v>0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>
      <c r="A31" s="2"/>
      <c r="B31" s="2"/>
      <c r="C31" s="22" t="s">
        <v>1342</v>
      </c>
      <c r="D31" s="22" t="s">
        <v>272</v>
      </c>
      <c r="E31" s="2">
        <f t="shared" si="0"/>
        <v>0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>
      <c r="A32" s="2"/>
      <c r="B32" s="2"/>
      <c r="C32" s="22" t="s">
        <v>1343</v>
      </c>
      <c r="D32" s="22" t="s">
        <v>273</v>
      </c>
      <c r="E32" s="2">
        <f t="shared" si="0"/>
        <v>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ht="14.4" spans="1:3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ht="14.4" spans="1:3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ht="14.4" spans="1:3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ht="14.4" spans="1:3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ht="14.4" spans="1:3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ht="14.4" spans="1:3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ht="14.4" spans="1:3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ht="14.4" spans="1:3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ht="14.4" spans="1:3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ht="14.4" spans="1:3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ht="14.4" spans="1:3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ht="14.4" spans="1:3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ht="14.4" spans="1:3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ht="14.4" spans="1:3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ht="14.4" spans="1:3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ht="14.4" spans="1:3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ht="14.4" spans="1:3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ht="14.4" spans="1:3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ht="14.4" spans="1:3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ht="14.4" spans="1:3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ht="14.4" spans="1:3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ht="14.4" spans="1:3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ht="14.4" spans="1:3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ht="14.4" spans="1:3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ht="14.4" spans="1:3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ht="14.4" spans="1:3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ht="14.4" spans="1:3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ht="14.4" spans="1:3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ht="14.4" spans="1:3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ht="14.4" spans="1:3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ht="14.4" spans="1:3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ht="14.4" spans="1:3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ht="14.4" spans="1:3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ht="14.4" spans="1:3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ht="14.4" spans="1:3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ht="14.4" spans="1:3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ht="14.4" spans="1:3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ht="14.4" spans="1:3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ht="14.4" spans="1:3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ht="14.4" spans="1:3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ht="14.4" spans="1:3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ht="14.4" spans="1:3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ht="14.4" spans="1:3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ht="14.4" spans="1:3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ht="14.4" spans="1:3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ht="14.4" spans="1:3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ht="14.4" spans="1:3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ht="14.4" spans="1:3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ht="14.4" spans="1:3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ht="14.4" spans="1:3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ht="14.4" spans="1:3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ht="14.4" spans="1:3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ht="14.4" spans="1:3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ht="14.4" spans="1:3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ht="14.4" spans="1:3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ht="14.4" spans="1:3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ht="14.4" spans="1:3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ht="14.4" spans="1:3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ht="14.4" spans="1:3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ht="14.4" spans="1:3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ht="14.4" spans="1:3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ht="14.4" spans="1:3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ht="14.4" spans="1:3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ht="14.4" spans="1:3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ht="14.4" spans="1:3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ht="14.4" spans="1:3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ht="14.4" spans="1:3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ht="14.4" spans="1:3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ht="14.4" spans="1:3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ht="14.4" spans="1:3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ht="14.4" spans="1:3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ht="14.4" spans="1:3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ht="14.4" spans="1:3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ht="14.4" spans="1:3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ht="14.4" spans="1:3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ht="14.4" spans="1:3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ht="14.4" spans="1:3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ht="14.4" spans="1:3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ht="14.4" spans="1:3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ht="14.4" spans="1:3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ht="14.4" spans="1:3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ht="14.4" spans="1:3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ht="14.4" spans="1:3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ht="14.4" spans="1:3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ht="14.4" spans="1:3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ht="14.4" spans="1:3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ht="14.4" spans="1:3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ht="14.4" spans="1:3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ht="14.4" spans="1:3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ht="14.4" spans="1:3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ht="14.4" spans="1:3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ht="14.4" spans="1:3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ht="14.4" spans="1:3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ht="14.4" spans="1:3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ht="14.4" spans="1:3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ht="14.4" spans="1:3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ht="14.4" spans="1:3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ht="14.4" spans="1:3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ht="14.4" spans="1: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ht="14.4" spans="1:3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ht="14.4" spans="1:3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ht="14.4" spans="1:3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ht="14.4" spans="1:3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ht="14.4" spans="1:3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ht="14.4" spans="1:3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ht="14.4" spans="1:3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ht="14.4" spans="1:3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ht="14.4" spans="1:3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ht="14.4" spans="1:3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ht="14.4" spans="1:3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ht="14.4" spans="1:3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ht="14.4" spans="1:3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ht="14.4" spans="1:3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ht="14.4" spans="1:3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ht="14.4" spans="1:3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ht="14.4" spans="1:3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ht="14.4" spans="1:3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ht="14.4" spans="1:3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ht="14.4" spans="1:3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ht="14.4" spans="1:3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ht="14.4" spans="1:3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ht="14.4" spans="1:3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ht="14.4" spans="1:3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ht="14.4" spans="1:3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ht="14.4" spans="1:3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ht="14.4" spans="1:3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ht="14.4" spans="1:3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ht="14.4" spans="1:3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ht="14.4" spans="1:3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ht="14.4" spans="1:3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ht="14.4" spans="1:3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ht="14.4" spans="1:3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ht="14.4" spans="1:3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ht="14.4" spans="1:3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ht="14.4" spans="1:3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ht="14.4" spans="1:3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ht="14.4" spans="1:3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ht="14.4" spans="1:3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ht="14.4" spans="1:3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ht="14.4" spans="1:3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ht="14.4" spans="1:3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ht="14.4" spans="1:3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ht="14.4" spans="1:3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ht="14.4" spans="1:3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ht="14.4" spans="1:3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ht="14.4" spans="1:3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ht="14.4" spans="1:3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ht="14.4" spans="1:3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ht="14.4" spans="1:3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ht="14.4" spans="1:3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ht="14.4" spans="1:3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ht="14.4" spans="1:3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ht="14.4" spans="1:3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ht="14.4" spans="1:3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ht="14.4" spans="1:3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ht="14.4" spans="1:3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ht="14.4" spans="1:3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ht="14.4" spans="1:3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ht="14.4" spans="1:3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ht="14.4" spans="1:3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ht="14.4" spans="1:3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ht="14.4" spans="1:3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ht="14.4" spans="1:3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ht="14.4" spans="1:3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ht="14.4" spans="1:3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ht="14.4" spans="1:3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ht="14.4" spans="1:3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ht="14.4" spans="1:3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  <row r="201" ht="14.4" spans="1:3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</row>
  </sheetData>
  <mergeCells count="10">
    <mergeCell ref="A1:P1"/>
    <mergeCell ref="C2:D2"/>
    <mergeCell ref="G2:H2"/>
    <mergeCell ref="I2:J2"/>
    <mergeCell ref="K2:P2"/>
    <mergeCell ref="A2:A3"/>
    <mergeCell ref="A4:A32"/>
    <mergeCell ref="B2:B3"/>
    <mergeCell ref="B4:B32"/>
    <mergeCell ref="E2:E3"/>
  </mergeCells>
  <pageMargins left="0.7" right="0.7" top="0.75" bottom="0.75" header="0.3" footer="0.3"/>
  <pageSetup paperSize="9" orientation="portrait" horizontalDpi="3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0"/>
  <sheetViews>
    <sheetView zoomScale="85" zoomScaleNormal="85" topLeftCell="B1" workbookViewId="0">
      <selection activeCell="G301" sqref="G301"/>
    </sheetView>
  </sheetViews>
  <sheetFormatPr defaultColWidth="8.75" defaultRowHeight="15.6"/>
  <cols>
    <col min="1" max="1" width="10.25" style="1" customWidth="1"/>
    <col min="2" max="2" width="7.62962962962963" style="1" customWidth="1"/>
    <col min="3" max="3" width="12.6296296296296" style="1" customWidth="1"/>
    <col min="4" max="4" width="8" style="1" customWidth="1"/>
    <col min="5" max="5" width="12.1296296296296" style="1" customWidth="1"/>
    <col min="6" max="6" width="52.6296296296296" style="1" customWidth="1"/>
    <col min="7" max="7" width="32.25" style="1" customWidth="1"/>
    <col min="8" max="8" width="5.62962962962963" style="1" customWidth="1"/>
    <col min="9" max="9" width="20.8796296296296" style="1" customWidth="1"/>
    <col min="10" max="10" width="17.25" style="1" customWidth="1"/>
    <col min="11" max="12" width="13" style="1" customWidth="1"/>
    <col min="13" max="13" width="16.5" style="1" customWidth="1"/>
    <col min="14" max="15" width="13.25" style="1" customWidth="1"/>
    <col min="16" max="17" width="9.12962962962963" style="1" customWidth="1"/>
    <col min="18" max="18" width="15.1296296296296" style="1" customWidth="1"/>
    <col min="19" max="19" width="17.25" style="1" customWidth="1"/>
    <col min="20" max="20" width="19.25" style="1" customWidth="1"/>
    <col min="21" max="21" width="13" style="1" customWidth="1"/>
    <col min="22" max="31" width="9.12962962962963" style="1" customWidth="1"/>
    <col min="32" max="16384" width="8.75" style="1"/>
  </cols>
  <sheetData>
    <row r="1" ht="22.5" customHeight="1" spans="1:31">
      <c r="A1" s="6" t="s">
        <v>1344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4"/>
      <c r="W1" s="4"/>
      <c r="X1" s="4"/>
      <c r="Y1" s="4"/>
      <c r="Z1" s="4"/>
      <c r="AA1" s="4"/>
      <c r="AB1" s="4"/>
      <c r="AC1" s="4"/>
      <c r="AD1" s="4"/>
      <c r="AE1" s="4"/>
    </row>
    <row r="2" ht="21" customHeight="1" spans="1:31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 t="s">
        <v>1127</v>
      </c>
      <c r="I2" s="6"/>
      <c r="J2" s="6" t="s">
        <v>1128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4"/>
      <c r="W2" s="4"/>
      <c r="X2" s="4"/>
      <c r="Y2" s="4"/>
      <c r="Z2" s="4"/>
      <c r="AA2" s="4"/>
      <c r="AB2" s="4"/>
      <c r="AC2" s="4"/>
      <c r="AD2" s="4"/>
      <c r="AE2" s="4"/>
    </row>
    <row r="3" ht="18.75" customHeight="1" spans="1:31">
      <c r="A3" s="6"/>
      <c r="B3" s="6"/>
      <c r="C3" s="6" t="s">
        <v>2</v>
      </c>
      <c r="D3" s="6" t="s">
        <v>3</v>
      </c>
      <c r="E3" s="6"/>
      <c r="F3" s="6"/>
      <c r="G3" s="6" t="s">
        <v>1345</v>
      </c>
      <c r="H3" s="6" t="s">
        <v>1346</v>
      </c>
      <c r="I3" s="6" t="s">
        <v>1129</v>
      </c>
      <c r="J3" s="6" t="s">
        <v>1347</v>
      </c>
      <c r="K3" s="6" t="s">
        <v>1348</v>
      </c>
      <c r="L3" s="6" t="s">
        <v>1349</v>
      </c>
      <c r="M3" s="6" t="s">
        <v>1350</v>
      </c>
      <c r="N3" s="8" t="s">
        <v>1278</v>
      </c>
      <c r="O3" s="6" t="s">
        <v>1132</v>
      </c>
      <c r="P3" s="6" t="s">
        <v>1351</v>
      </c>
      <c r="Q3" s="6" t="s">
        <v>1352</v>
      </c>
      <c r="R3" s="6" t="s">
        <v>1353</v>
      </c>
      <c r="S3" s="6" t="s">
        <v>1133</v>
      </c>
      <c r="T3" s="6" t="s">
        <v>1354</v>
      </c>
      <c r="U3" s="6" t="s">
        <v>1355</v>
      </c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>
      <c r="A4" s="6">
        <v>20170111</v>
      </c>
      <c r="B4" s="6">
        <f>SUM(E4:E27)</f>
        <v>528</v>
      </c>
      <c r="C4" s="21">
        <v>2017011102</v>
      </c>
      <c r="D4" s="20" t="s">
        <v>275</v>
      </c>
      <c r="E4" s="6">
        <f t="shared" ref="E4:E27" si="0">SUM(F4:Z4)</f>
        <v>46</v>
      </c>
      <c r="F4" s="6"/>
      <c r="G4" s="6">
        <v>10</v>
      </c>
      <c r="H4" s="6">
        <v>2</v>
      </c>
      <c r="I4" s="6"/>
      <c r="J4" s="6">
        <v>3</v>
      </c>
      <c r="K4" s="6"/>
      <c r="L4" s="6">
        <v>31</v>
      </c>
      <c r="M4" s="6"/>
      <c r="N4" s="6"/>
      <c r="O4" s="6"/>
      <c r="P4" s="6"/>
      <c r="Q4" s="6"/>
      <c r="R4" s="6"/>
      <c r="S4" s="6"/>
      <c r="T4" s="6"/>
      <c r="U4" s="6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1">
      <c r="A5" s="6"/>
      <c r="B5" s="6"/>
      <c r="C5" s="20" t="s">
        <v>276</v>
      </c>
      <c r="D5" s="20" t="s">
        <v>277</v>
      </c>
      <c r="E5" s="6">
        <f t="shared" si="0"/>
        <v>9</v>
      </c>
      <c r="F5" s="6"/>
      <c r="G5" s="6"/>
      <c r="H5" s="6">
        <v>2</v>
      </c>
      <c r="I5" s="6"/>
      <c r="J5" s="6">
        <v>3</v>
      </c>
      <c r="K5" s="6"/>
      <c r="L5" s="6"/>
      <c r="M5" s="6"/>
      <c r="N5" s="6"/>
      <c r="O5" s="6"/>
      <c r="P5" s="6">
        <v>4</v>
      </c>
      <c r="Q5" s="6"/>
      <c r="R5" s="6"/>
      <c r="S5" s="6"/>
      <c r="T5" s="6"/>
      <c r="U5" s="6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>
      <c r="A6" s="6"/>
      <c r="B6" s="6"/>
      <c r="C6" s="20" t="s">
        <v>278</v>
      </c>
      <c r="D6" s="20" t="s">
        <v>279</v>
      </c>
      <c r="E6" s="6">
        <f t="shared" si="0"/>
        <v>57</v>
      </c>
      <c r="F6" s="6"/>
      <c r="G6" s="6"/>
      <c r="H6" s="6"/>
      <c r="I6" s="6"/>
      <c r="J6" s="6">
        <v>3</v>
      </c>
      <c r="K6" s="6"/>
      <c r="L6" s="6"/>
      <c r="M6" s="6">
        <v>6</v>
      </c>
      <c r="N6" s="6">
        <v>44</v>
      </c>
      <c r="O6" s="6"/>
      <c r="P6" s="6">
        <v>4</v>
      </c>
      <c r="Q6" s="6"/>
      <c r="R6" s="6"/>
      <c r="S6" s="6"/>
      <c r="T6" s="6"/>
      <c r="U6" s="6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>
      <c r="A7" s="6"/>
      <c r="B7" s="6"/>
      <c r="C7" s="20" t="s">
        <v>280</v>
      </c>
      <c r="D7" s="20" t="s">
        <v>11</v>
      </c>
      <c r="E7" s="6">
        <f t="shared" si="0"/>
        <v>3</v>
      </c>
      <c r="F7" s="6"/>
      <c r="G7" s="6"/>
      <c r="H7" s="6"/>
      <c r="I7" s="6"/>
      <c r="J7" s="6">
        <v>3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>
      <c r="A8" s="6"/>
      <c r="B8" s="6"/>
      <c r="C8" s="20" t="s">
        <v>281</v>
      </c>
      <c r="D8" s="20" t="s">
        <v>282</v>
      </c>
      <c r="E8" s="6">
        <f t="shared" si="0"/>
        <v>3</v>
      </c>
      <c r="F8" s="6"/>
      <c r="G8" s="6"/>
      <c r="H8" s="6"/>
      <c r="I8" s="6"/>
      <c r="J8" s="6">
        <v>3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1">
      <c r="A9" s="6"/>
      <c r="B9" s="6"/>
      <c r="C9" s="20" t="s">
        <v>283</v>
      </c>
      <c r="D9" s="20" t="s">
        <v>284</v>
      </c>
      <c r="E9" s="6">
        <f t="shared" si="0"/>
        <v>104</v>
      </c>
      <c r="F9" s="6"/>
      <c r="G9" s="6"/>
      <c r="H9" s="6"/>
      <c r="I9" s="6"/>
      <c r="J9" s="6">
        <v>3</v>
      </c>
      <c r="K9" s="6">
        <v>12</v>
      </c>
      <c r="L9" s="6"/>
      <c r="M9" s="6"/>
      <c r="N9" s="6"/>
      <c r="O9" s="6"/>
      <c r="P9" s="6">
        <v>32</v>
      </c>
      <c r="Q9" s="6">
        <v>18</v>
      </c>
      <c r="R9" s="6">
        <v>4</v>
      </c>
      <c r="S9" s="6">
        <v>35</v>
      </c>
      <c r="T9" s="6"/>
      <c r="U9" s="6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>
      <c r="A10" s="6"/>
      <c r="B10" s="6"/>
      <c r="C10" s="20" t="s">
        <v>285</v>
      </c>
      <c r="D10" s="20" t="s">
        <v>286</v>
      </c>
      <c r="E10" s="6">
        <f t="shared" si="0"/>
        <v>97</v>
      </c>
      <c r="F10" s="6"/>
      <c r="G10" s="6"/>
      <c r="H10" s="6"/>
      <c r="I10" s="6"/>
      <c r="J10" s="6">
        <v>3</v>
      </c>
      <c r="K10" s="6">
        <v>50</v>
      </c>
      <c r="L10" s="6"/>
      <c r="M10" s="6"/>
      <c r="N10" s="6">
        <v>44</v>
      </c>
      <c r="O10" s="6"/>
      <c r="P10" s="6"/>
      <c r="Q10" s="6"/>
      <c r="R10" s="6"/>
      <c r="S10" s="6"/>
      <c r="T10" s="6"/>
      <c r="U10" s="6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>
      <c r="A11" s="6"/>
      <c r="B11" s="6"/>
      <c r="C11" s="20" t="s">
        <v>287</v>
      </c>
      <c r="D11" s="20" t="s">
        <v>288</v>
      </c>
      <c r="E11" s="6">
        <f t="shared" si="0"/>
        <v>3</v>
      </c>
      <c r="F11" s="6"/>
      <c r="G11" s="6"/>
      <c r="H11" s="6"/>
      <c r="I11" s="6"/>
      <c r="J11" s="6">
        <v>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>
      <c r="A12" s="6"/>
      <c r="B12" s="6"/>
      <c r="C12" s="20" t="s">
        <v>289</v>
      </c>
      <c r="D12" s="20" t="s">
        <v>290</v>
      </c>
      <c r="E12" s="6">
        <f t="shared" si="0"/>
        <v>3</v>
      </c>
      <c r="F12" s="6"/>
      <c r="G12" s="6"/>
      <c r="H12" s="6"/>
      <c r="I12" s="6"/>
      <c r="J12" s="6">
        <v>3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>
      <c r="A13" s="6"/>
      <c r="B13" s="6"/>
      <c r="C13" s="20" t="s">
        <v>291</v>
      </c>
      <c r="D13" s="20" t="s">
        <v>292</v>
      </c>
      <c r="E13" s="6">
        <f t="shared" si="0"/>
        <v>3</v>
      </c>
      <c r="F13" s="6"/>
      <c r="G13" s="6"/>
      <c r="H13" s="6"/>
      <c r="I13" s="6"/>
      <c r="J13" s="6">
        <v>3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>
      <c r="A14" s="6"/>
      <c r="B14" s="6"/>
      <c r="C14" s="20" t="s">
        <v>293</v>
      </c>
      <c r="D14" s="20" t="s">
        <v>294</v>
      </c>
      <c r="E14" s="6">
        <f t="shared" si="0"/>
        <v>3</v>
      </c>
      <c r="F14" s="6"/>
      <c r="G14" s="6"/>
      <c r="H14" s="6"/>
      <c r="I14" s="6"/>
      <c r="J14" s="6">
        <v>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>
      <c r="A15" s="6"/>
      <c r="B15" s="6"/>
      <c r="C15" s="20" t="s">
        <v>295</v>
      </c>
      <c r="D15" s="20" t="s">
        <v>296</v>
      </c>
      <c r="E15" s="6">
        <f t="shared" si="0"/>
        <v>25</v>
      </c>
      <c r="F15" s="6"/>
      <c r="G15" s="6">
        <v>10</v>
      </c>
      <c r="H15" s="6"/>
      <c r="I15" s="6"/>
      <c r="J15" s="6">
        <v>3</v>
      </c>
      <c r="K15" s="6"/>
      <c r="L15" s="6"/>
      <c r="M15" s="6"/>
      <c r="N15" s="6"/>
      <c r="O15" s="6">
        <v>4</v>
      </c>
      <c r="P15" s="6">
        <v>4</v>
      </c>
      <c r="Q15" s="6"/>
      <c r="R15" s="6"/>
      <c r="S15" s="6">
        <v>4</v>
      </c>
      <c r="T15" s="6"/>
      <c r="U15" s="6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>
      <c r="A16" s="6"/>
      <c r="B16" s="6"/>
      <c r="C16" s="20" t="s">
        <v>297</v>
      </c>
      <c r="D16" s="20" t="s">
        <v>298</v>
      </c>
      <c r="E16" s="6">
        <f t="shared" si="0"/>
        <v>17</v>
      </c>
      <c r="F16" s="6"/>
      <c r="G16" s="6">
        <v>10</v>
      </c>
      <c r="H16" s="6"/>
      <c r="I16" s="6"/>
      <c r="J16" s="6">
        <v>3</v>
      </c>
      <c r="K16" s="6"/>
      <c r="L16" s="6"/>
      <c r="M16" s="6"/>
      <c r="N16" s="6"/>
      <c r="O16" s="6"/>
      <c r="P16" s="6">
        <v>4</v>
      </c>
      <c r="Q16" s="6"/>
      <c r="R16" s="6"/>
      <c r="S16" s="6"/>
      <c r="T16" s="6"/>
      <c r="U16" s="6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>
      <c r="A17" s="6"/>
      <c r="B17" s="6"/>
      <c r="C17" s="20" t="s">
        <v>299</v>
      </c>
      <c r="D17" s="20" t="s">
        <v>171</v>
      </c>
      <c r="E17" s="6">
        <f t="shared" si="0"/>
        <v>21</v>
      </c>
      <c r="F17" s="6"/>
      <c r="G17" s="6">
        <v>10</v>
      </c>
      <c r="H17" s="6"/>
      <c r="I17" s="6"/>
      <c r="J17" s="6">
        <v>3</v>
      </c>
      <c r="K17" s="6"/>
      <c r="L17" s="6"/>
      <c r="M17" s="6"/>
      <c r="N17" s="6"/>
      <c r="O17" s="6">
        <v>4</v>
      </c>
      <c r="P17" s="6">
        <v>4</v>
      </c>
      <c r="Q17" s="6"/>
      <c r="R17" s="6"/>
      <c r="S17" s="6"/>
      <c r="T17" s="6"/>
      <c r="U17" s="6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>
      <c r="A18" s="6"/>
      <c r="B18" s="6"/>
      <c r="C18" s="20" t="s">
        <v>300</v>
      </c>
      <c r="D18" s="20" t="s">
        <v>301</v>
      </c>
      <c r="E18" s="6">
        <f t="shared" si="0"/>
        <v>17</v>
      </c>
      <c r="F18" s="6"/>
      <c r="G18" s="6">
        <v>10</v>
      </c>
      <c r="H18" s="6"/>
      <c r="I18" s="6"/>
      <c r="J18" s="6">
        <v>3</v>
      </c>
      <c r="K18" s="6"/>
      <c r="L18" s="6"/>
      <c r="M18" s="6"/>
      <c r="N18" s="6"/>
      <c r="O18" s="6"/>
      <c r="P18" s="6">
        <v>4</v>
      </c>
      <c r="Q18" s="6"/>
      <c r="R18" s="6"/>
      <c r="S18" s="6"/>
      <c r="T18" s="6"/>
      <c r="U18" s="6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>
      <c r="A19" s="6"/>
      <c r="B19" s="6"/>
      <c r="C19" s="20" t="s">
        <v>302</v>
      </c>
      <c r="D19" s="20" t="s">
        <v>303</v>
      </c>
      <c r="E19" s="6">
        <f t="shared" si="0"/>
        <v>64</v>
      </c>
      <c r="F19" s="6"/>
      <c r="G19" s="6">
        <v>10</v>
      </c>
      <c r="H19" s="6"/>
      <c r="I19" s="6"/>
      <c r="J19" s="6">
        <v>3</v>
      </c>
      <c r="K19" s="6"/>
      <c r="L19" s="6"/>
      <c r="M19" s="6"/>
      <c r="N19" s="6"/>
      <c r="O19" s="6"/>
      <c r="P19" s="6">
        <v>4</v>
      </c>
      <c r="Q19" s="6"/>
      <c r="R19" s="6"/>
      <c r="S19" s="6">
        <v>35</v>
      </c>
      <c r="T19" s="6">
        <v>4</v>
      </c>
      <c r="U19" s="6">
        <v>8</v>
      </c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>
      <c r="A20" s="6"/>
      <c r="B20" s="6"/>
      <c r="C20" s="20" t="s">
        <v>304</v>
      </c>
      <c r="D20" s="20" t="s">
        <v>305</v>
      </c>
      <c r="E20" s="6">
        <f t="shared" si="0"/>
        <v>7</v>
      </c>
      <c r="F20" s="6"/>
      <c r="G20" s="6"/>
      <c r="H20" s="6"/>
      <c r="I20" s="6"/>
      <c r="J20" s="6">
        <v>3</v>
      </c>
      <c r="K20" s="6"/>
      <c r="L20" s="6"/>
      <c r="M20" s="6"/>
      <c r="N20" s="6"/>
      <c r="O20" s="6"/>
      <c r="P20" s="6">
        <v>4</v>
      </c>
      <c r="Q20" s="6"/>
      <c r="R20" s="6"/>
      <c r="S20" s="6"/>
      <c r="T20" s="6"/>
      <c r="U20" s="6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>
      <c r="A21" s="6"/>
      <c r="B21" s="6"/>
      <c r="C21" s="20" t="s">
        <v>306</v>
      </c>
      <c r="D21" s="20" t="s">
        <v>307</v>
      </c>
      <c r="E21" s="6">
        <f t="shared" si="0"/>
        <v>0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>
      <c r="A22" s="6"/>
      <c r="B22" s="6"/>
      <c r="C22" s="20" t="s">
        <v>308</v>
      </c>
      <c r="D22" s="20" t="s">
        <v>309</v>
      </c>
      <c r="E22" s="6">
        <f t="shared" si="0"/>
        <v>7</v>
      </c>
      <c r="F22" s="6"/>
      <c r="G22" s="6"/>
      <c r="H22" s="6"/>
      <c r="I22" s="6"/>
      <c r="J22" s="6">
        <v>3</v>
      </c>
      <c r="K22" s="6"/>
      <c r="L22" s="6"/>
      <c r="M22" s="6"/>
      <c r="N22" s="6"/>
      <c r="O22" s="6"/>
      <c r="P22" s="6">
        <v>4</v>
      </c>
      <c r="Q22" s="6"/>
      <c r="R22" s="6"/>
      <c r="S22" s="6"/>
      <c r="T22" s="6"/>
      <c r="U22" s="6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>
      <c r="A23" s="6"/>
      <c r="B23" s="6"/>
      <c r="C23" s="20" t="s">
        <v>310</v>
      </c>
      <c r="D23" s="20" t="s">
        <v>311</v>
      </c>
      <c r="E23" s="6">
        <f t="shared" si="0"/>
        <v>7</v>
      </c>
      <c r="F23" s="6"/>
      <c r="G23" s="6"/>
      <c r="H23" s="6"/>
      <c r="I23" s="6"/>
      <c r="J23" s="6">
        <v>3</v>
      </c>
      <c r="K23" s="6"/>
      <c r="L23" s="6"/>
      <c r="M23" s="6"/>
      <c r="N23" s="6"/>
      <c r="O23" s="6"/>
      <c r="P23" s="6">
        <v>4</v>
      </c>
      <c r="Q23" s="6"/>
      <c r="R23" s="6"/>
      <c r="S23" s="6"/>
      <c r="T23" s="6"/>
      <c r="U23" s="6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>
      <c r="A24" s="6"/>
      <c r="B24" s="6"/>
      <c r="C24" s="20" t="s">
        <v>312</v>
      </c>
      <c r="D24" s="20" t="s">
        <v>313</v>
      </c>
      <c r="E24" s="6">
        <f t="shared" si="0"/>
        <v>11</v>
      </c>
      <c r="F24" s="6"/>
      <c r="G24" s="6"/>
      <c r="H24" s="6"/>
      <c r="I24" s="6"/>
      <c r="J24" s="6">
        <v>3</v>
      </c>
      <c r="K24" s="6"/>
      <c r="L24" s="6"/>
      <c r="M24" s="6"/>
      <c r="N24" s="6"/>
      <c r="O24" s="6"/>
      <c r="P24" s="6">
        <v>8</v>
      </c>
      <c r="Q24" s="6"/>
      <c r="R24" s="6"/>
      <c r="S24" s="6"/>
      <c r="T24" s="6"/>
      <c r="U24" s="6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>
      <c r="A25" s="6"/>
      <c r="B25" s="6"/>
      <c r="C25" s="20" t="s">
        <v>314</v>
      </c>
      <c r="D25" s="20" t="s">
        <v>315</v>
      </c>
      <c r="E25" s="6">
        <f t="shared" si="0"/>
        <v>7</v>
      </c>
      <c r="F25" s="6"/>
      <c r="G25" s="6"/>
      <c r="H25" s="6"/>
      <c r="I25" s="6"/>
      <c r="J25" s="6">
        <v>3</v>
      </c>
      <c r="K25" s="6"/>
      <c r="L25" s="6"/>
      <c r="M25" s="6"/>
      <c r="N25" s="6"/>
      <c r="O25" s="6"/>
      <c r="P25" s="6">
        <v>4</v>
      </c>
      <c r="Q25" s="6"/>
      <c r="R25" s="6"/>
      <c r="S25" s="6"/>
      <c r="T25" s="6"/>
      <c r="U25" s="6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>
      <c r="A26" s="6"/>
      <c r="B26" s="6"/>
      <c r="C26" s="20" t="s">
        <v>316</v>
      </c>
      <c r="D26" s="20" t="s">
        <v>317</v>
      </c>
      <c r="E26" s="6">
        <f t="shared" si="0"/>
        <v>7</v>
      </c>
      <c r="F26" s="6"/>
      <c r="G26" s="6"/>
      <c r="H26" s="6"/>
      <c r="I26" s="6"/>
      <c r="J26" s="6">
        <v>3</v>
      </c>
      <c r="K26" s="6"/>
      <c r="L26" s="6"/>
      <c r="M26" s="6"/>
      <c r="N26" s="6"/>
      <c r="O26" s="6"/>
      <c r="P26" s="6">
        <v>4</v>
      </c>
      <c r="Q26" s="6"/>
      <c r="R26" s="6"/>
      <c r="S26" s="6"/>
      <c r="T26" s="6"/>
      <c r="U26" s="6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>
      <c r="A27" s="6"/>
      <c r="B27" s="6"/>
      <c r="C27" s="20" t="s">
        <v>318</v>
      </c>
      <c r="D27" s="20" t="s">
        <v>319</v>
      </c>
      <c r="E27" s="6">
        <f t="shared" si="0"/>
        <v>7</v>
      </c>
      <c r="F27" s="6"/>
      <c r="G27" s="6"/>
      <c r="H27" s="6"/>
      <c r="I27" s="6"/>
      <c r="J27" s="6">
        <v>3</v>
      </c>
      <c r="K27" s="6"/>
      <c r="L27" s="6"/>
      <c r="M27" s="6"/>
      <c r="N27" s="6"/>
      <c r="O27" s="6"/>
      <c r="P27" s="6">
        <v>4</v>
      </c>
      <c r="Q27" s="6"/>
      <c r="R27" s="6"/>
      <c r="S27" s="6"/>
      <c r="T27" s="6"/>
      <c r="U27" s="6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ht="14.4" spans="1:3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ht="14.4" spans="1:3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ht="14.4" spans="1:3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ht="14.4" spans="1: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ht="14.4" spans="1:3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ht="14.4" spans="1:3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ht="14.4" spans="1:3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ht="14.4" spans="1:3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ht="14.4" spans="1:3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ht="14.4" spans="1:3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ht="14.4" spans="1:3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ht="14.4" spans="1:3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ht="14.4" spans="1:3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ht="14.4" spans="1:3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ht="14.4" spans="1:3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ht="14.4" spans="1:3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ht="14.4" spans="1:3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ht="14.4" spans="1:3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ht="14.4" spans="1:3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ht="14.4" spans="1:3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ht="14.4" spans="1:3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ht="14.4" spans="1:3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ht="14.4" spans="1:3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ht="14.4" spans="1:3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ht="14.4" spans="1:3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ht="14.4" spans="1:3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ht="14.4" spans="1:3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ht="14.4" spans="1:3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ht="14.4" spans="1:3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ht="14.4" spans="1:3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ht="14.4" spans="1:3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ht="14.4" spans="1:3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ht="14.4" spans="1:3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ht="14.4" spans="1:3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ht="14.4" spans="1:3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ht="14.4" spans="1:3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ht="14.4" spans="1:3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ht="14.4" spans="1:3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ht="14.4" spans="1:3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ht="14.4" spans="1:3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ht="14.4" spans="1:3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ht="14.4" spans="1:3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ht="14.4" spans="1:3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ht="14.4" spans="1:3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ht="14.4" spans="1:3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ht="14.4" spans="1:3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ht="14.4" spans="1:3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ht="14.4" spans="1:3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ht="14.4" spans="1:3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ht="14.4" spans="1:3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ht="14.4" spans="1:3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ht="14.4" spans="1:3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ht="14.4" spans="1:3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ht="14.4" spans="1:3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ht="14.4" spans="1:3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ht="14.4" spans="1:3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ht="14.4" spans="1:3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ht="14.4" spans="1:3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ht="14.4" spans="1:3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ht="14.4" spans="1:3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ht="14.4" spans="1:3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ht="14.4" spans="1:3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ht="14.4" spans="1:3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ht="14.4" spans="1:3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ht="14.4" spans="1:3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ht="14.4" spans="1:3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ht="14.4" spans="1:3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ht="14.4" spans="1:3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ht="14.4" spans="1:3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ht="14.4" spans="1:3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ht="14.4" spans="1:3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ht="14.4" spans="1:3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ht="14.4" spans="1:3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ht="14.4" spans="1:3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ht="14.4" spans="1:3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ht="14.4" spans="1:3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ht="14.4" spans="1:3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ht="14.4" spans="1:3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ht="14.4" spans="1:3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ht="14.4" spans="1:3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ht="14.4" spans="1:3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ht="14.4" spans="1:3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ht="14.4" spans="1:3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ht="14.4" spans="1:3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ht="14.4" spans="1:3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ht="14.4" spans="1:3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ht="14.4" spans="1:3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ht="14.4" spans="1:3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ht="14.4" spans="1:3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ht="14.4" spans="1:3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ht="14.4" spans="1:3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ht="14.4" spans="1:3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ht="14.4" spans="1:3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ht="14.4" spans="1:3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ht="14.4" spans="1:3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ht="14.4" spans="1:3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ht="14.4" spans="1:3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ht="14.4" spans="1:3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ht="14.4" spans="1:3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ht="14.4" spans="1:3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ht="14.4" spans="1:3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ht="14.4" spans="1:3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ht="14.4" spans="1:3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ht="14.4" spans="1: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ht="14.4" spans="1:3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ht="14.4" spans="1:3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ht="14.4" spans="1:3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ht="14.4" spans="1:3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ht="14.4" spans="1:3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ht="14.4" spans="1:3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ht="14.4" spans="1:3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ht="14.4" spans="1:3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ht="14.4" spans="1:3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ht="14.4" spans="1:3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ht="14.4" spans="1:3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ht="14.4" spans="1:3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ht="14.4" spans="1:3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ht="14.4" spans="1:3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ht="14.4" spans="1:3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ht="14.4" spans="1:3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ht="14.4" spans="1:3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ht="14.4" spans="1:3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ht="14.4" spans="1:3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ht="14.4" spans="1:3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ht="14.4" spans="1:3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ht="14.4" spans="1:3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ht="14.4" spans="1:3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ht="14.4" spans="1:3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ht="14.4" spans="1:3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ht="14.4" spans="1:3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ht="14.4" spans="1:3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ht="14.4" spans="1:3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ht="14.4" spans="1:3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ht="14.4" spans="1:3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ht="14.4" spans="1:3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ht="14.4" spans="1:3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ht="14.4" spans="1:3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ht="14.4" spans="1:3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ht="14.4" spans="1:3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ht="14.4" spans="1:3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ht="14.4" spans="1:3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ht="14.4" spans="1:3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ht="14.4" spans="1:3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ht="14.4" spans="1:3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ht="14.4" spans="1:3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ht="14.4" spans="1:3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ht="14.4" spans="1:3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ht="14.4" spans="1:3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ht="14.4" spans="1:3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ht="14.4" spans="1:3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ht="14.4" spans="1:3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ht="14.4" spans="1:3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ht="14.4" spans="1:3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ht="14.4" spans="1:3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ht="14.4" spans="1:3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ht="14.4" spans="1:3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ht="14.4" spans="1:3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ht="14.4" spans="1:3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ht="14.4" spans="1:3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ht="14.4" spans="1:3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ht="14.4" spans="1:3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ht="14.4" spans="1:3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ht="14.4" spans="1:3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ht="14.4" spans="1:3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ht="14.4" spans="1:3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ht="14.4" spans="1:3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ht="14.4" spans="1:3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ht="14.4" spans="1:3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ht="14.4" spans="1:3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ht="14.4" spans="1:3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ht="14.4" spans="1:3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ht="14.4" spans="1:3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ht="14.4" spans="1:3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</sheetData>
  <mergeCells count="9">
    <mergeCell ref="A1:U1"/>
    <mergeCell ref="C2:D2"/>
    <mergeCell ref="H2:I2"/>
    <mergeCell ref="J2:U2"/>
    <mergeCell ref="A2:A3"/>
    <mergeCell ref="A4:A27"/>
    <mergeCell ref="B2:B3"/>
    <mergeCell ref="B4:B27"/>
    <mergeCell ref="E2:E3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0"/>
  <sheetViews>
    <sheetView zoomScale="85" zoomScaleNormal="85" topLeftCell="Q1" workbookViewId="0">
      <selection activeCell="G301" sqref="G301"/>
    </sheetView>
  </sheetViews>
  <sheetFormatPr defaultColWidth="8.75" defaultRowHeight="15.6"/>
  <cols>
    <col min="1" max="1" width="10.25" style="1" customWidth="1"/>
    <col min="2" max="2" width="7.62962962962963" style="1" customWidth="1"/>
    <col min="3" max="3" width="12.6296296296296" style="1" customWidth="1"/>
    <col min="4" max="4" width="8" style="1" customWidth="1"/>
    <col min="5" max="5" width="12.1296296296296" style="1" customWidth="1"/>
    <col min="6" max="6" width="52.6296296296296" style="1" customWidth="1"/>
    <col min="7" max="7" width="32.25" style="1" customWidth="1"/>
    <col min="8" max="8" width="19" style="1" customWidth="1"/>
    <col min="9" max="9" width="15.5" style="1" customWidth="1"/>
    <col min="10" max="12" width="14.5" style="1" customWidth="1"/>
    <col min="13" max="14" width="17.8796296296296" style="1" customWidth="1"/>
    <col min="15" max="16" width="20.8796296296296" style="1" customWidth="1"/>
    <col min="17" max="17" width="23.25" style="1" customWidth="1"/>
    <col min="18" max="18" width="11" style="1" customWidth="1"/>
    <col min="19" max="19" width="23.25" style="1" customWidth="1"/>
    <col min="20" max="20" width="19.25" style="1" customWidth="1"/>
    <col min="21" max="21" width="23.25" style="1" customWidth="1"/>
    <col min="22" max="22" width="17.25" style="1" customWidth="1"/>
    <col min="23" max="23" width="17.8796296296296" style="1" customWidth="1"/>
    <col min="24" max="24" width="19.8796296296296" style="1" customWidth="1"/>
    <col min="25" max="26" width="13.25" style="1" customWidth="1"/>
    <col min="27" max="33" width="9.12962962962963" style="1" customWidth="1"/>
    <col min="34" max="16384" width="8.75" style="1"/>
  </cols>
  <sheetData>
    <row r="1" ht="22.5" customHeight="1" spans="1:33">
      <c r="A1" s="2" t="s">
        <v>1356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/>
      <c r="AB1" s="4"/>
      <c r="AC1" s="4"/>
      <c r="AD1" s="4"/>
      <c r="AE1" s="4"/>
      <c r="AF1" s="4"/>
      <c r="AG1" s="4"/>
    </row>
    <row r="2" ht="21" customHeight="1" spans="1:33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/>
      <c r="L2" s="2"/>
      <c r="M2" s="2"/>
      <c r="N2" s="2"/>
      <c r="O2" s="2"/>
      <c r="P2" s="2"/>
      <c r="Q2" s="2" t="s">
        <v>1128</v>
      </c>
      <c r="R2" s="2"/>
      <c r="S2" s="2"/>
      <c r="T2" s="2"/>
      <c r="U2" s="2"/>
      <c r="V2" s="2"/>
      <c r="W2" s="2"/>
      <c r="X2" s="2"/>
      <c r="Y2" s="2"/>
      <c r="Z2" s="2"/>
      <c r="AA2" s="4"/>
      <c r="AB2" s="4"/>
      <c r="AC2" s="4"/>
      <c r="AD2" s="4"/>
      <c r="AE2" s="4"/>
      <c r="AF2" s="4"/>
      <c r="AG2" s="4"/>
    </row>
    <row r="3" ht="18.75" customHeight="1" spans="1:33">
      <c r="A3" s="2"/>
      <c r="B3" s="2"/>
      <c r="C3" s="2" t="s">
        <v>2</v>
      </c>
      <c r="D3" s="2" t="s">
        <v>3</v>
      </c>
      <c r="E3" s="2"/>
      <c r="F3" s="2"/>
      <c r="G3" s="2" t="s">
        <v>1345</v>
      </c>
      <c r="H3" s="2" t="s">
        <v>1357</v>
      </c>
      <c r="I3" s="2" t="s">
        <v>1358</v>
      </c>
      <c r="J3" s="2" t="s">
        <v>1359</v>
      </c>
      <c r="K3" s="2" t="s">
        <v>1360</v>
      </c>
      <c r="L3" s="2" t="s">
        <v>1361</v>
      </c>
      <c r="M3" s="2" t="s">
        <v>1362</v>
      </c>
      <c r="N3" s="2" t="s">
        <v>1363</v>
      </c>
      <c r="O3" s="2" t="s">
        <v>1129</v>
      </c>
      <c r="P3" s="2" t="s">
        <v>1364</v>
      </c>
      <c r="Q3" s="2" t="s">
        <v>1365</v>
      </c>
      <c r="R3" s="2" t="s">
        <v>1366</v>
      </c>
      <c r="S3" s="2" t="s">
        <v>1277</v>
      </c>
      <c r="T3" s="2" t="s">
        <v>1367</v>
      </c>
      <c r="U3" s="2" t="s">
        <v>1368</v>
      </c>
      <c r="V3" s="2" t="s">
        <v>1133</v>
      </c>
      <c r="W3" s="2" t="s">
        <v>1350</v>
      </c>
      <c r="X3" s="2" t="s">
        <v>1312</v>
      </c>
      <c r="Y3" s="5" t="s">
        <v>1278</v>
      </c>
      <c r="Z3" s="2" t="s">
        <v>1132</v>
      </c>
      <c r="AA3" s="4"/>
      <c r="AB3" s="4"/>
      <c r="AC3" s="4"/>
      <c r="AD3" s="4"/>
      <c r="AE3" s="4"/>
      <c r="AF3" s="4"/>
      <c r="AG3" s="4"/>
    </row>
    <row r="4" spans="1:33">
      <c r="A4" s="2">
        <v>20170112</v>
      </c>
      <c r="B4" s="2">
        <f>SUM(E4:E25)</f>
        <v>386.5</v>
      </c>
      <c r="C4" s="22" t="s">
        <v>320</v>
      </c>
      <c r="D4" s="22" t="s">
        <v>321</v>
      </c>
      <c r="E4" s="2">
        <f t="shared" ref="E4:E25" si="0">SUM(F4:AM4)</f>
        <v>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>
        <v>4</v>
      </c>
      <c r="AA4" s="4"/>
      <c r="AB4" s="4"/>
      <c r="AC4" s="4"/>
      <c r="AD4" s="4"/>
      <c r="AE4" s="4"/>
      <c r="AF4" s="4"/>
      <c r="AG4" s="4"/>
    </row>
    <row r="5" spans="1:33">
      <c r="A5" s="2"/>
      <c r="B5" s="2"/>
      <c r="C5" s="22" t="s">
        <v>322</v>
      </c>
      <c r="D5" s="22" t="s">
        <v>323</v>
      </c>
      <c r="E5" s="2">
        <f t="shared" si="0"/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4"/>
      <c r="AB5" s="4"/>
      <c r="AC5" s="4"/>
      <c r="AD5" s="4"/>
      <c r="AE5" s="4"/>
      <c r="AF5" s="4"/>
      <c r="AG5" s="4"/>
    </row>
    <row r="6" spans="1:33">
      <c r="A6" s="2"/>
      <c r="B6" s="2"/>
      <c r="C6" s="22" t="s">
        <v>324</v>
      </c>
      <c r="D6" s="22" t="s">
        <v>325</v>
      </c>
      <c r="E6" s="2">
        <f t="shared" si="0"/>
        <v>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4"/>
      <c r="AB6" s="4"/>
      <c r="AC6" s="4"/>
      <c r="AD6" s="4"/>
      <c r="AE6" s="4"/>
      <c r="AF6" s="4"/>
      <c r="AG6" s="4"/>
    </row>
    <row r="7" spans="1:33">
      <c r="A7" s="2"/>
      <c r="B7" s="2"/>
      <c r="C7" s="22" t="s">
        <v>326</v>
      </c>
      <c r="D7" s="22" t="s">
        <v>327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4"/>
      <c r="AB7" s="4"/>
      <c r="AC7" s="4"/>
      <c r="AD7" s="4"/>
      <c r="AE7" s="4"/>
      <c r="AF7" s="4"/>
      <c r="AG7" s="4"/>
    </row>
    <row r="8" spans="1:33">
      <c r="A8" s="2"/>
      <c r="B8" s="2"/>
      <c r="C8" s="22" t="s">
        <v>328</v>
      </c>
      <c r="D8" s="22" t="s">
        <v>329</v>
      </c>
      <c r="E8" s="2">
        <f t="shared" si="0"/>
        <v>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>
        <v>4</v>
      </c>
      <c r="AA8" s="4"/>
      <c r="AB8" s="4"/>
      <c r="AC8" s="4"/>
      <c r="AD8" s="4"/>
      <c r="AE8" s="4"/>
      <c r="AF8" s="4"/>
      <c r="AG8" s="4"/>
    </row>
    <row r="9" spans="1:33">
      <c r="A9" s="2"/>
      <c r="B9" s="2"/>
      <c r="C9" s="22" t="s">
        <v>330</v>
      </c>
      <c r="D9" s="22" t="s">
        <v>331</v>
      </c>
      <c r="E9" s="2">
        <f t="shared" si="0"/>
        <v>128.5</v>
      </c>
      <c r="F9" s="2"/>
      <c r="G9" s="2">
        <v>7</v>
      </c>
      <c r="H9" s="2"/>
      <c r="I9" s="2"/>
      <c r="J9" s="2"/>
      <c r="K9" s="2"/>
      <c r="L9" s="2"/>
      <c r="M9" s="2"/>
      <c r="N9" s="2"/>
      <c r="O9" s="2"/>
      <c r="P9" s="2">
        <v>1.5</v>
      </c>
      <c r="Q9" s="2">
        <v>6</v>
      </c>
      <c r="R9" s="2">
        <v>30</v>
      </c>
      <c r="S9" s="2"/>
      <c r="T9" s="2">
        <v>3</v>
      </c>
      <c r="U9" s="2">
        <v>6</v>
      </c>
      <c r="V9" s="2">
        <v>25</v>
      </c>
      <c r="W9" s="2">
        <v>6</v>
      </c>
      <c r="X9" s="2"/>
      <c r="Y9" s="2">
        <v>44</v>
      </c>
      <c r="Z9" s="2"/>
      <c r="AA9" s="4"/>
      <c r="AB9" s="4"/>
      <c r="AC9" s="4"/>
      <c r="AD9" s="4"/>
      <c r="AE9" s="4"/>
      <c r="AF9" s="4"/>
      <c r="AG9" s="4"/>
    </row>
    <row r="10" spans="1:33">
      <c r="A10" s="2"/>
      <c r="B10" s="2"/>
      <c r="C10" s="22" t="s">
        <v>332</v>
      </c>
      <c r="D10" s="22" t="s">
        <v>333</v>
      </c>
      <c r="E10" s="2">
        <f t="shared" si="0"/>
        <v>4.5</v>
      </c>
      <c r="F10" s="2"/>
      <c r="G10" s="2"/>
      <c r="H10" s="2"/>
      <c r="I10" s="2"/>
      <c r="J10" s="2">
        <v>3</v>
      </c>
      <c r="K10" s="2"/>
      <c r="L10" s="2"/>
      <c r="M10" s="2"/>
      <c r="N10" s="2"/>
      <c r="O10" s="2">
        <v>1.5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4"/>
      <c r="AB10" s="4"/>
      <c r="AC10" s="4"/>
      <c r="AD10" s="4"/>
      <c r="AE10" s="4"/>
      <c r="AF10" s="4"/>
      <c r="AG10" s="4"/>
    </row>
    <row r="11" spans="1:33">
      <c r="A11" s="2"/>
      <c r="B11" s="2"/>
      <c r="C11" s="22" t="s">
        <v>334</v>
      </c>
      <c r="D11" s="22" t="s">
        <v>335</v>
      </c>
      <c r="E11" s="2">
        <f t="shared" si="0"/>
        <v>24.5</v>
      </c>
      <c r="F11" s="2"/>
      <c r="G11" s="2">
        <v>7</v>
      </c>
      <c r="H11" s="2"/>
      <c r="I11" s="2"/>
      <c r="J11" s="2">
        <v>4.5</v>
      </c>
      <c r="K11" s="2"/>
      <c r="L11" s="2">
        <v>3</v>
      </c>
      <c r="M11" s="2">
        <v>3</v>
      </c>
      <c r="N11" s="2"/>
      <c r="O11" s="2">
        <v>3</v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>
        <v>4</v>
      </c>
      <c r="AA11" s="4"/>
      <c r="AB11" s="4"/>
      <c r="AC11" s="4"/>
      <c r="AD11" s="4"/>
      <c r="AE11" s="4"/>
      <c r="AF11" s="4"/>
      <c r="AG11" s="4"/>
    </row>
    <row r="12" spans="1:33">
      <c r="A12" s="2"/>
      <c r="B12" s="2"/>
      <c r="C12" s="22" t="s">
        <v>336</v>
      </c>
      <c r="D12" s="22" t="s">
        <v>337</v>
      </c>
      <c r="E12" s="2">
        <f t="shared" si="0"/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4"/>
      <c r="AB12" s="4"/>
      <c r="AC12" s="4"/>
      <c r="AD12" s="4"/>
      <c r="AE12" s="4"/>
      <c r="AF12" s="4"/>
      <c r="AG12" s="4"/>
    </row>
    <row r="13" spans="1:33">
      <c r="A13" s="2"/>
      <c r="B13" s="2"/>
      <c r="C13" s="22" t="s">
        <v>338</v>
      </c>
      <c r="D13" s="22" t="s">
        <v>339</v>
      </c>
      <c r="E13" s="2">
        <f t="shared" si="0"/>
        <v>15</v>
      </c>
      <c r="F13" s="2"/>
      <c r="G13" s="2"/>
      <c r="H13" s="2">
        <v>3</v>
      </c>
      <c r="I13" s="2"/>
      <c r="J13" s="2"/>
      <c r="K13" s="2">
        <v>3</v>
      </c>
      <c r="L13" s="2"/>
      <c r="M13" s="2">
        <v>3</v>
      </c>
      <c r="N13" s="2">
        <v>3</v>
      </c>
      <c r="O13" s="2">
        <v>3</v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4"/>
      <c r="AB13" s="4"/>
      <c r="AC13" s="4"/>
      <c r="AD13" s="4"/>
      <c r="AE13" s="4"/>
      <c r="AF13" s="4"/>
      <c r="AG13" s="4"/>
    </row>
    <row r="14" spans="1:33">
      <c r="A14" s="2"/>
      <c r="B14" s="2"/>
      <c r="C14" s="22" t="s">
        <v>340</v>
      </c>
      <c r="D14" s="22" t="s">
        <v>341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4"/>
      <c r="AB14" s="4"/>
      <c r="AC14" s="4"/>
      <c r="AD14" s="4"/>
      <c r="AE14" s="4"/>
      <c r="AF14" s="4"/>
      <c r="AG14" s="4"/>
    </row>
    <row r="15" spans="1:33">
      <c r="A15" s="2"/>
      <c r="B15" s="2"/>
      <c r="C15" s="22" t="s">
        <v>342</v>
      </c>
      <c r="D15" s="22" t="s">
        <v>343</v>
      </c>
      <c r="E15" s="2">
        <f t="shared" si="0"/>
        <v>10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>
        <v>6</v>
      </c>
      <c r="V15" s="2"/>
      <c r="W15" s="2"/>
      <c r="X15" s="2"/>
      <c r="Y15" s="2"/>
      <c r="Z15" s="2">
        <v>4</v>
      </c>
      <c r="AA15" s="4"/>
      <c r="AB15" s="4"/>
      <c r="AC15" s="4"/>
      <c r="AD15" s="4"/>
      <c r="AE15" s="4"/>
      <c r="AF15" s="4"/>
      <c r="AG15" s="4"/>
    </row>
    <row r="16" spans="1:33">
      <c r="A16" s="2"/>
      <c r="B16" s="2"/>
      <c r="C16" s="22" t="s">
        <v>344</v>
      </c>
      <c r="D16" s="22" t="s">
        <v>345</v>
      </c>
      <c r="E16" s="2">
        <f t="shared" si="0"/>
        <v>54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>
        <v>6</v>
      </c>
      <c r="V16" s="2"/>
      <c r="W16" s="2"/>
      <c r="X16" s="2"/>
      <c r="Y16" s="2">
        <v>44</v>
      </c>
      <c r="Z16" s="2">
        <v>4</v>
      </c>
      <c r="AA16" s="4"/>
      <c r="AB16" s="4"/>
      <c r="AC16" s="4"/>
      <c r="AD16" s="4"/>
      <c r="AE16" s="4"/>
      <c r="AF16" s="4"/>
      <c r="AG16" s="4"/>
    </row>
    <row r="17" spans="1:33">
      <c r="A17" s="2"/>
      <c r="B17" s="2"/>
      <c r="C17" s="22" t="s">
        <v>346</v>
      </c>
      <c r="D17" s="22" t="s">
        <v>347</v>
      </c>
      <c r="E17" s="2">
        <f t="shared" si="0"/>
        <v>10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>
        <v>6</v>
      </c>
      <c r="V17" s="2"/>
      <c r="W17" s="2"/>
      <c r="X17" s="2"/>
      <c r="Y17" s="2"/>
      <c r="Z17" s="2">
        <v>4</v>
      </c>
      <c r="AA17" s="4"/>
      <c r="AB17" s="4"/>
      <c r="AC17" s="4"/>
      <c r="AD17" s="4"/>
      <c r="AE17" s="4"/>
      <c r="AF17" s="4"/>
      <c r="AG17" s="4"/>
    </row>
    <row r="18" spans="1:33">
      <c r="A18" s="2"/>
      <c r="B18" s="2"/>
      <c r="C18" s="22" t="s">
        <v>348</v>
      </c>
      <c r="D18" s="22" t="s">
        <v>349</v>
      </c>
      <c r="E18" s="2">
        <f t="shared" si="0"/>
        <v>75</v>
      </c>
      <c r="F18" s="2"/>
      <c r="G18" s="2">
        <v>7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>
        <v>8</v>
      </c>
      <c r="T18" s="2"/>
      <c r="U18" s="2">
        <v>6</v>
      </c>
      <c r="V18" s="2"/>
      <c r="W18" s="2"/>
      <c r="X18" s="2">
        <v>6</v>
      </c>
      <c r="Y18" s="2">
        <v>44</v>
      </c>
      <c r="Z18" s="2">
        <v>4</v>
      </c>
      <c r="AA18" s="4"/>
      <c r="AB18" s="4"/>
      <c r="AC18" s="4"/>
      <c r="AD18" s="4"/>
      <c r="AE18" s="4"/>
      <c r="AF18" s="4"/>
      <c r="AG18" s="4"/>
    </row>
    <row r="19" spans="1:33">
      <c r="A19" s="2"/>
      <c r="B19" s="2"/>
      <c r="C19" s="22" t="s">
        <v>350</v>
      </c>
      <c r="D19" s="22" t="s">
        <v>351</v>
      </c>
      <c r="E19" s="2">
        <f t="shared" si="0"/>
        <v>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4"/>
      <c r="AB19" s="4"/>
      <c r="AC19" s="4"/>
      <c r="AD19" s="4"/>
      <c r="AE19" s="4"/>
      <c r="AF19" s="4"/>
      <c r="AG19" s="4"/>
    </row>
    <row r="20" spans="1:33">
      <c r="A20" s="2"/>
      <c r="B20" s="2"/>
      <c r="C20" s="22" t="s">
        <v>352</v>
      </c>
      <c r="D20" s="22" t="s">
        <v>353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4"/>
      <c r="AB20" s="4"/>
      <c r="AC20" s="4"/>
      <c r="AD20" s="4"/>
      <c r="AE20" s="4"/>
      <c r="AF20" s="4"/>
      <c r="AG20" s="4"/>
    </row>
    <row r="21" spans="1:33">
      <c r="A21" s="2"/>
      <c r="B21" s="2"/>
      <c r="C21" s="22" t="s">
        <v>354</v>
      </c>
      <c r="D21" s="22" t="s">
        <v>355</v>
      </c>
      <c r="E21" s="2">
        <f t="shared" si="0"/>
        <v>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4"/>
      <c r="AB21" s="4"/>
      <c r="AC21" s="4"/>
      <c r="AD21" s="4"/>
      <c r="AE21" s="4"/>
      <c r="AF21" s="4"/>
      <c r="AG21" s="4"/>
    </row>
    <row r="22" spans="1:33">
      <c r="A22" s="2"/>
      <c r="B22" s="2"/>
      <c r="C22" s="22" t="s">
        <v>356</v>
      </c>
      <c r="D22" s="22" t="s">
        <v>357</v>
      </c>
      <c r="E22" s="2">
        <f t="shared" si="0"/>
        <v>17</v>
      </c>
      <c r="F22" s="2"/>
      <c r="G22" s="2">
        <v>7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>
        <v>6</v>
      </c>
      <c r="V22" s="2"/>
      <c r="W22" s="2"/>
      <c r="X22" s="2"/>
      <c r="Y22" s="2"/>
      <c r="Z22" s="2">
        <v>4</v>
      </c>
      <c r="AA22" s="4"/>
      <c r="AB22" s="4"/>
      <c r="AC22" s="4"/>
      <c r="AD22" s="4"/>
      <c r="AE22" s="4"/>
      <c r="AF22" s="4"/>
      <c r="AG22" s="4"/>
    </row>
    <row r="23" spans="1:33">
      <c r="A23" s="2"/>
      <c r="B23" s="2"/>
      <c r="C23" s="22" t="s">
        <v>358</v>
      </c>
      <c r="D23" s="22" t="s">
        <v>359</v>
      </c>
      <c r="E23" s="2">
        <f t="shared" si="0"/>
        <v>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4"/>
      <c r="AB23" s="4"/>
      <c r="AC23" s="4"/>
      <c r="AD23" s="4"/>
      <c r="AE23" s="4"/>
      <c r="AF23" s="4"/>
      <c r="AG23" s="4"/>
    </row>
    <row r="24" spans="1:33">
      <c r="A24" s="2"/>
      <c r="B24" s="2"/>
      <c r="C24" s="22" t="s">
        <v>360</v>
      </c>
      <c r="D24" s="22" t="s">
        <v>361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4"/>
      <c r="AB24" s="4"/>
      <c r="AC24" s="4"/>
      <c r="AD24" s="4"/>
      <c r="AE24" s="4"/>
      <c r="AF24" s="4"/>
      <c r="AG24" s="4"/>
    </row>
    <row r="25" spans="1:33">
      <c r="A25" s="2"/>
      <c r="B25" s="2"/>
      <c r="C25" s="22" t="s">
        <v>362</v>
      </c>
      <c r="D25" s="22" t="s">
        <v>363</v>
      </c>
      <c r="E25" s="2">
        <f t="shared" si="0"/>
        <v>40</v>
      </c>
      <c r="F25" s="2"/>
      <c r="G25" s="2">
        <v>7</v>
      </c>
      <c r="H25" s="2"/>
      <c r="I25" s="2">
        <v>3</v>
      </c>
      <c r="J25" s="2">
        <v>4.5</v>
      </c>
      <c r="K25" s="2"/>
      <c r="L25" s="2">
        <v>3</v>
      </c>
      <c r="M25" s="2">
        <v>3</v>
      </c>
      <c r="N25" s="2">
        <v>3</v>
      </c>
      <c r="O25" s="2">
        <v>4.5</v>
      </c>
      <c r="P25" s="2"/>
      <c r="Q25" s="2">
        <v>6</v>
      </c>
      <c r="R25" s="2"/>
      <c r="S25" s="2"/>
      <c r="T25" s="2"/>
      <c r="U25" s="2">
        <v>6</v>
      </c>
      <c r="V25" s="2"/>
      <c r="W25" s="2"/>
      <c r="X25" s="2"/>
      <c r="Y25" s="2"/>
      <c r="Z25" s="2"/>
      <c r="AA25" s="4"/>
      <c r="AB25" s="4"/>
      <c r="AC25" s="4"/>
      <c r="AD25" s="4"/>
      <c r="AE25" s="4"/>
      <c r="AF25" s="4"/>
      <c r="AG25" s="4"/>
    </row>
    <row r="26" ht="14.4" spans="1:3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ht="14.4" spans="1:3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ht="14.4" spans="1:3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ht="14.4" spans="1:3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ht="14.4" spans="1:3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ht="14.4" spans="1:3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ht="14.4" spans="1:3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ht="14.4" spans="1: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ht="14.4" spans="1:3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ht="14.4" spans="1:3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ht="14.4" spans="1:3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ht="14.4" spans="1:3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ht="14.4" spans="1:3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ht="14.4" spans="1:3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ht="14.4" spans="1:3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ht="14.4" spans="1:3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ht="14.4" spans="1:3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ht="14.4" spans="1:3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ht="14.4" spans="1:3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ht="14.4" spans="1:3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ht="14.4" spans="1:3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ht="14.4" spans="1:3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ht="14.4" spans="1:3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ht="14.4" spans="1:3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ht="14.4" spans="1:3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ht="14.4" spans="1:3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ht="14.4" spans="1:3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ht="14.4" spans="1:3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ht="14.4" spans="1:3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ht="14.4" spans="1:3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ht="14.4" spans="1:3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ht="14.4" spans="1:3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ht="14.4" spans="1:3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ht="14.4" spans="1:3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ht="14.4" spans="1:3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ht="14.4" spans="1:3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ht="14.4" spans="1:3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ht="14.4" spans="1:3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ht="14.4" spans="1:3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ht="14.4" spans="1:3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ht="14.4" spans="1:3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ht="14.4" spans="1:3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ht="14.4" spans="1:3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ht="14.4" spans="1:3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ht="14.4" spans="1:3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ht="14.4" spans="1:3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ht="14.4" spans="1:3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ht="14.4" spans="1:3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ht="14.4" spans="1:3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ht="14.4" spans="1:3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ht="14.4" spans="1:3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ht="14.4" spans="1:3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ht="14.4" spans="1:3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ht="14.4" spans="1:3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ht="14.4" spans="1:3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ht="14.4" spans="1:3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ht="14.4" spans="1:3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ht="14.4" spans="1:3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ht="14.4" spans="1:3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ht="14.4" spans="1:3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ht="14.4" spans="1:3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ht="14.4" spans="1:3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ht="14.4" spans="1:3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ht="14.4" spans="1:3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ht="14.4" spans="1:3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ht="14.4" spans="1:3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ht="14.4" spans="1:3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ht="14.4" spans="1:3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ht="14.4" spans="1:3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ht="14.4" spans="1:3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ht="14.4" spans="1:3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ht="14.4" spans="1:3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ht="14.4" spans="1:3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ht="14.4" spans="1:3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ht="14.4" spans="1:3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ht="14.4" spans="1:3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ht="14.4" spans="1:3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ht="14.4" spans="1:3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ht="14.4" spans="1:3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ht="14.4" spans="1:3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ht="14.4" spans="1:3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ht="14.4" spans="1:3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ht="14.4" spans="1:3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ht="14.4" spans="1:3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ht="14.4" spans="1:3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ht="14.4" spans="1:3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ht="14.4" spans="1:3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ht="14.4" spans="1:3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ht="14.4" spans="1:3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ht="14.4" spans="1:3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ht="14.4" spans="1:3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ht="14.4" spans="1:3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ht="14.4" spans="1:3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ht="14.4" spans="1:3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ht="14.4" spans="1:3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ht="14.4" spans="1:3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ht="14.4" spans="1:3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ht="14.4" spans="1:3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ht="14.4" spans="1:3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ht="14.4" spans="1:3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ht="14.4" spans="1:3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ht="14.4" spans="1:3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ht="14.4" spans="1:3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ht="14.4" spans="1:3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ht="14.4" spans="1:3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ht="14.4" spans="1:3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ht="14.4" spans="1:3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ht="14.4" spans="1: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ht="14.4" spans="1:3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ht="14.4" spans="1:3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ht="14.4" spans="1:3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ht="14.4" spans="1:3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ht="14.4" spans="1:3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ht="14.4" spans="1:3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ht="14.4" spans="1:3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ht="14.4" spans="1:3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ht="14.4" spans="1:3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ht="14.4" spans="1:3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ht="14.4" spans="1:3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ht="14.4" spans="1:3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ht="14.4" spans="1:3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ht="14.4" spans="1:3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ht="14.4" spans="1:3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ht="14.4" spans="1:3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ht="14.4" spans="1:3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ht="14.4" spans="1:3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ht="14.4" spans="1:3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ht="14.4" spans="1:3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ht="14.4" spans="1:3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ht="14.4" spans="1:3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ht="14.4" spans="1:3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ht="14.4" spans="1:3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ht="14.4" spans="1:3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ht="14.4" spans="1:3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ht="14.4" spans="1:3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ht="14.4" spans="1:3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ht="14.4" spans="1:3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ht="14.4" spans="1:3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ht="14.4" spans="1:3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ht="14.4" spans="1:3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ht="14.4" spans="1:3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ht="14.4" spans="1:3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ht="14.4" spans="1:3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ht="14.4" spans="1:3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ht="14.4" spans="1:3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ht="14.4" spans="1:3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ht="14.4" spans="1:3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ht="14.4" spans="1:3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ht="14.4" spans="1:3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ht="14.4" spans="1:3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ht="14.4" spans="1:3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ht="14.4" spans="1:3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ht="14.4" spans="1:3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ht="14.4" spans="1:3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ht="14.4" spans="1:3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ht="14.4" spans="1:3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ht="14.4" spans="1:3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ht="14.4" spans="1:3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ht="14.4" spans="1:3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ht="14.4" spans="1:3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ht="14.4" spans="1:3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ht="14.4" spans="1:3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ht="14.4" spans="1:3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ht="14.4" spans="1:3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ht="14.4" spans="1:3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ht="14.4" spans="1:3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ht="14.4" spans="1:3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ht="14.4" spans="1:3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ht="14.4" spans="1:3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ht="14.4" spans="1:3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ht="14.4" spans="1:3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ht="14.4" spans="1:3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ht="14.4" spans="1:3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ht="14.4" spans="1:3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ht="14.4" spans="1:3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</sheetData>
  <mergeCells count="9">
    <mergeCell ref="A1:Z1"/>
    <mergeCell ref="C2:D2"/>
    <mergeCell ref="H2:O2"/>
    <mergeCell ref="Q2:Z2"/>
    <mergeCell ref="A2:A3"/>
    <mergeCell ref="A4:A25"/>
    <mergeCell ref="B2:B3"/>
    <mergeCell ref="B4:B25"/>
    <mergeCell ref="E2:E3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0"/>
  <sheetViews>
    <sheetView zoomScale="85" zoomScaleNormal="85" workbookViewId="0">
      <selection activeCell="G301" sqref="G301"/>
    </sheetView>
  </sheetViews>
  <sheetFormatPr defaultColWidth="8.75" defaultRowHeight="15.6"/>
  <cols>
    <col min="1" max="1" width="10.25" style="1" customWidth="1"/>
    <col min="2" max="2" width="7.62962962962963" style="1" customWidth="1"/>
    <col min="3" max="3" width="14.3796296296296" style="1" customWidth="1"/>
    <col min="4" max="4" width="8.62962962962963" style="1" customWidth="1"/>
    <col min="5" max="5" width="12.1296296296296" style="1" customWidth="1"/>
    <col min="6" max="7" width="52.3796296296296" style="1" customWidth="1"/>
    <col min="8" max="8" width="11.8796296296296" style="1" customWidth="1"/>
    <col min="9" max="9" width="18" style="1" customWidth="1"/>
    <col min="10" max="10" width="18.6296296296296" style="1" customWidth="1"/>
    <col min="11" max="11" width="14.1296296296296" style="1" customWidth="1"/>
    <col min="12" max="12" width="5.5" style="1" customWidth="1"/>
    <col min="13" max="14" width="17.5" style="1" customWidth="1"/>
    <col min="15" max="15" width="27.3796296296296" style="1" customWidth="1"/>
    <col min="16" max="16" width="24.25" style="1" customWidth="1"/>
    <col min="17" max="17" width="20.75" style="1" customWidth="1"/>
    <col min="18" max="19" width="14.1296296296296" style="1" customWidth="1"/>
    <col min="20" max="20" width="18.6296296296296" style="1" customWidth="1"/>
    <col min="21" max="22" width="14.1296296296296" style="1" customWidth="1"/>
    <col min="23" max="24" width="17.8796296296296" style="1" customWidth="1"/>
    <col min="25" max="25" width="19.8796296296296" style="1" customWidth="1"/>
    <col min="26" max="26" width="13.25" style="1" customWidth="1"/>
    <col min="27" max="29" width="9.12962962962963" style="1" customWidth="1"/>
    <col min="30" max="16384" width="8.75" style="1"/>
  </cols>
  <sheetData>
    <row r="1" ht="22.5" customHeight="1" spans="1:29">
      <c r="A1" s="2" t="s">
        <v>1369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/>
      <c r="AB1" s="4"/>
      <c r="AC1" s="4"/>
    </row>
    <row r="2" ht="21" customHeight="1" spans="1:29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/>
      <c r="H2" s="2" t="s">
        <v>1126</v>
      </c>
      <c r="I2" s="2"/>
      <c r="J2" s="2" t="s">
        <v>1127</v>
      </c>
      <c r="K2" s="2"/>
      <c r="L2" s="2"/>
      <c r="M2" s="2"/>
      <c r="N2" s="2"/>
      <c r="O2" s="2"/>
      <c r="P2" s="2" t="s">
        <v>1128</v>
      </c>
      <c r="Q2" s="2"/>
      <c r="R2" s="2"/>
      <c r="S2" s="2"/>
      <c r="T2" s="2"/>
      <c r="U2" s="2"/>
      <c r="V2" s="2"/>
      <c r="W2" s="2"/>
      <c r="X2" s="2"/>
      <c r="Y2" s="2"/>
      <c r="Z2" s="2"/>
      <c r="AA2" s="4"/>
      <c r="AB2" s="4"/>
      <c r="AC2" s="4"/>
    </row>
    <row r="3" ht="18.75" customHeight="1" spans="1:29">
      <c r="A3" s="2"/>
      <c r="B3" s="2"/>
      <c r="C3" s="2" t="s">
        <v>2</v>
      </c>
      <c r="D3" s="2" t="s">
        <v>3</v>
      </c>
      <c r="E3" s="2"/>
      <c r="F3" s="2"/>
      <c r="G3" s="2" t="s">
        <v>1345</v>
      </c>
      <c r="H3" s="2" t="s">
        <v>1370</v>
      </c>
      <c r="I3" s="2" t="s">
        <v>1371</v>
      </c>
      <c r="J3" s="2" t="s">
        <v>1357</v>
      </c>
      <c r="K3" s="2" t="s">
        <v>1372</v>
      </c>
      <c r="L3" s="2" t="s">
        <v>1346</v>
      </c>
      <c r="M3" s="2" t="s">
        <v>1362</v>
      </c>
      <c r="N3" s="2" t="s">
        <v>1373</v>
      </c>
      <c r="O3" s="2" t="s">
        <v>1129</v>
      </c>
      <c r="P3" s="2" t="s">
        <v>1374</v>
      </c>
      <c r="Q3" s="34" t="s">
        <v>1375</v>
      </c>
      <c r="R3" s="2" t="s">
        <v>1132</v>
      </c>
      <c r="S3" s="2" t="s">
        <v>1376</v>
      </c>
      <c r="T3" s="2" t="s">
        <v>1377</v>
      </c>
      <c r="U3" s="2" t="s">
        <v>1378</v>
      </c>
      <c r="V3" s="2" t="s">
        <v>1379</v>
      </c>
      <c r="W3" s="5" t="s">
        <v>1278</v>
      </c>
      <c r="X3" s="2" t="s">
        <v>1350</v>
      </c>
      <c r="Y3" s="2" t="s">
        <v>1312</v>
      </c>
      <c r="Z3" s="2" t="s">
        <v>1132</v>
      </c>
      <c r="AA3" s="4"/>
      <c r="AB3" s="4"/>
      <c r="AC3" s="4"/>
    </row>
    <row r="4" spans="1:29">
      <c r="A4" s="2">
        <v>20170113</v>
      </c>
      <c r="B4" s="2">
        <f>SUM(E5:E26)</f>
        <v>389.5</v>
      </c>
      <c r="C4" s="22" t="s">
        <v>364</v>
      </c>
      <c r="D4" s="22" t="s">
        <v>365</v>
      </c>
      <c r="E4" s="2">
        <f t="shared" ref="E4:E26" si="0">SUM(F4:AH4)</f>
        <v>9.5</v>
      </c>
      <c r="F4" s="2"/>
      <c r="G4" s="2"/>
      <c r="H4" s="2"/>
      <c r="I4" s="2"/>
      <c r="J4" s="2"/>
      <c r="K4" s="2"/>
      <c r="L4" s="2"/>
      <c r="M4" s="2"/>
      <c r="N4" s="2"/>
      <c r="O4" s="2">
        <v>1.5</v>
      </c>
      <c r="P4" s="2"/>
      <c r="Q4" s="2"/>
      <c r="R4" s="2">
        <v>4</v>
      </c>
      <c r="S4" s="2"/>
      <c r="T4" s="2"/>
      <c r="U4" s="2"/>
      <c r="V4" s="2"/>
      <c r="W4" s="2"/>
      <c r="X4" s="2"/>
      <c r="Y4" s="2"/>
      <c r="Z4" s="2">
        <v>4</v>
      </c>
      <c r="AA4" s="4"/>
      <c r="AB4" s="4"/>
      <c r="AC4" s="4"/>
    </row>
    <row r="5" spans="1:29">
      <c r="A5" s="2"/>
      <c r="B5" s="2"/>
      <c r="C5" s="22" t="s">
        <v>366</v>
      </c>
      <c r="D5" s="22" t="s">
        <v>367</v>
      </c>
      <c r="E5" s="2">
        <f t="shared" si="0"/>
        <v>12.5</v>
      </c>
      <c r="F5" s="2"/>
      <c r="G5" s="2"/>
      <c r="H5" s="2">
        <v>3</v>
      </c>
      <c r="I5" s="2"/>
      <c r="J5" s="2">
        <v>3</v>
      </c>
      <c r="K5" s="2"/>
      <c r="L5" s="2">
        <v>2</v>
      </c>
      <c r="M5" s="2">
        <v>3</v>
      </c>
      <c r="N5" s="2"/>
      <c r="O5" s="2">
        <v>1.5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4"/>
      <c r="AB5" s="4"/>
      <c r="AC5" s="4"/>
    </row>
    <row r="6" spans="1:29">
      <c r="A6" s="2"/>
      <c r="B6" s="2"/>
      <c r="C6" s="22" t="s">
        <v>368</v>
      </c>
      <c r="D6" s="22" t="s">
        <v>369</v>
      </c>
      <c r="E6" s="2">
        <f t="shared" si="0"/>
        <v>69.5</v>
      </c>
      <c r="F6" s="2"/>
      <c r="G6" s="2">
        <v>3</v>
      </c>
      <c r="H6" s="2"/>
      <c r="I6" s="2">
        <v>3</v>
      </c>
      <c r="J6" s="2"/>
      <c r="K6" s="2"/>
      <c r="L6" s="2">
        <v>2</v>
      </c>
      <c r="M6" s="2"/>
      <c r="N6" s="2"/>
      <c r="O6" s="2">
        <v>1.5</v>
      </c>
      <c r="P6" s="2"/>
      <c r="Q6" s="2">
        <v>2</v>
      </c>
      <c r="R6" s="2">
        <v>4</v>
      </c>
      <c r="S6" s="2"/>
      <c r="T6" s="2"/>
      <c r="U6" s="2"/>
      <c r="V6" s="2"/>
      <c r="W6" s="2">
        <v>44</v>
      </c>
      <c r="X6" s="2">
        <v>6</v>
      </c>
      <c r="Y6" s="2"/>
      <c r="Z6" s="2">
        <v>4</v>
      </c>
      <c r="AA6" s="4"/>
      <c r="AB6" s="4"/>
      <c r="AC6" s="4"/>
    </row>
    <row r="7" spans="1:29">
      <c r="A7" s="2"/>
      <c r="B7" s="2"/>
      <c r="C7" s="22" t="s">
        <v>370</v>
      </c>
      <c r="D7" s="22" t="s">
        <v>371</v>
      </c>
      <c r="E7" s="2">
        <f t="shared" si="0"/>
        <v>20</v>
      </c>
      <c r="F7" s="2"/>
      <c r="G7" s="2">
        <v>3</v>
      </c>
      <c r="H7" s="2">
        <v>3</v>
      </c>
      <c r="I7" s="2"/>
      <c r="J7" s="2">
        <v>3</v>
      </c>
      <c r="K7" s="2">
        <v>3</v>
      </c>
      <c r="L7" s="2">
        <v>2</v>
      </c>
      <c r="M7" s="2">
        <v>3</v>
      </c>
      <c r="N7" s="2">
        <v>3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4"/>
      <c r="AB7" s="4"/>
      <c r="AC7" s="4"/>
    </row>
    <row r="8" spans="1:29">
      <c r="A8" s="2"/>
      <c r="B8" s="2"/>
      <c r="C8" s="22" t="s">
        <v>372</v>
      </c>
      <c r="D8" s="22" t="s">
        <v>373</v>
      </c>
      <c r="E8" s="2">
        <f t="shared" si="0"/>
        <v>62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>
        <v>4</v>
      </c>
      <c r="S8" s="2"/>
      <c r="T8" s="2">
        <v>4</v>
      </c>
      <c r="U8" s="2">
        <v>18</v>
      </c>
      <c r="V8" s="2">
        <v>32</v>
      </c>
      <c r="W8" s="2"/>
      <c r="X8" s="2"/>
      <c r="Y8" s="2"/>
      <c r="Z8" s="2">
        <v>4</v>
      </c>
      <c r="AA8" s="4"/>
      <c r="AB8" s="4"/>
      <c r="AC8" s="4"/>
    </row>
    <row r="9" spans="1:29">
      <c r="A9" s="2"/>
      <c r="B9" s="2"/>
      <c r="C9" s="22" t="s">
        <v>374</v>
      </c>
      <c r="D9" s="22" t="s">
        <v>375</v>
      </c>
      <c r="E9" s="2">
        <f t="shared" si="0"/>
        <v>5.5</v>
      </c>
      <c r="F9" s="2"/>
      <c r="G9" s="2"/>
      <c r="H9" s="2"/>
      <c r="I9" s="2"/>
      <c r="J9" s="2"/>
      <c r="K9" s="2"/>
      <c r="L9" s="2">
        <v>2</v>
      </c>
      <c r="M9" s="2"/>
      <c r="N9" s="2"/>
      <c r="O9" s="2">
        <v>1.5</v>
      </c>
      <c r="P9" s="2"/>
      <c r="Q9" s="2">
        <v>2</v>
      </c>
      <c r="R9" s="2"/>
      <c r="S9" s="2"/>
      <c r="T9" s="2"/>
      <c r="U9" s="2"/>
      <c r="V9" s="2"/>
      <c r="W9" s="2"/>
      <c r="X9" s="2"/>
      <c r="Y9" s="2"/>
      <c r="Z9" s="2"/>
      <c r="AA9" s="4"/>
      <c r="AB9" s="4"/>
      <c r="AC9" s="4"/>
    </row>
    <row r="10" spans="1:29">
      <c r="A10" s="2"/>
      <c r="B10" s="2"/>
      <c r="C10" s="22" t="s">
        <v>376</v>
      </c>
      <c r="D10" s="22" t="s">
        <v>377</v>
      </c>
      <c r="E10" s="2">
        <f t="shared" si="0"/>
        <v>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4"/>
      <c r="AB10" s="4"/>
      <c r="AC10" s="4"/>
    </row>
    <row r="11" spans="1:29">
      <c r="A11" s="2"/>
      <c r="B11" s="2"/>
      <c r="C11" s="22" t="s">
        <v>378</v>
      </c>
      <c r="D11" s="22" t="s">
        <v>379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4"/>
      <c r="AB11" s="4"/>
      <c r="AC11" s="4"/>
    </row>
    <row r="12" spans="1:29">
      <c r="A12" s="2"/>
      <c r="B12" s="2"/>
      <c r="C12" s="22" t="s">
        <v>380</v>
      </c>
      <c r="D12" s="22" t="s">
        <v>381</v>
      </c>
      <c r="E12" s="2">
        <f t="shared" si="0"/>
        <v>20.5</v>
      </c>
      <c r="F12" s="2"/>
      <c r="G12" s="2"/>
      <c r="H12" s="2"/>
      <c r="I12" s="2">
        <v>3</v>
      </c>
      <c r="J12" s="2"/>
      <c r="K12" s="2"/>
      <c r="L12" s="2"/>
      <c r="M12" s="2"/>
      <c r="N12" s="2"/>
      <c r="O12" s="2">
        <v>1.5</v>
      </c>
      <c r="P12" s="2"/>
      <c r="Q12" s="2">
        <v>2</v>
      </c>
      <c r="R12" s="2">
        <v>4</v>
      </c>
      <c r="S12" s="2"/>
      <c r="T12" s="2"/>
      <c r="U12" s="2"/>
      <c r="V12" s="2"/>
      <c r="W12" s="2"/>
      <c r="X12" s="2">
        <v>6</v>
      </c>
      <c r="Y12" s="2"/>
      <c r="Z12" s="2">
        <v>4</v>
      </c>
      <c r="AA12" s="4"/>
      <c r="AB12" s="4"/>
      <c r="AC12" s="4"/>
    </row>
    <row r="13" spans="1:29">
      <c r="A13" s="2"/>
      <c r="B13" s="2"/>
      <c r="C13" s="22" t="s">
        <v>382</v>
      </c>
      <c r="D13" s="22" t="s">
        <v>383</v>
      </c>
      <c r="E13" s="2">
        <f t="shared" si="0"/>
        <v>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4"/>
      <c r="AB13" s="4"/>
      <c r="AC13" s="4"/>
    </row>
    <row r="14" spans="1:29">
      <c r="A14" s="2"/>
      <c r="B14" s="2"/>
      <c r="C14" s="22" t="s">
        <v>384</v>
      </c>
      <c r="D14" s="22" t="s">
        <v>385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4"/>
      <c r="AB14" s="4"/>
      <c r="AC14" s="4"/>
    </row>
    <row r="15" spans="1:29">
      <c r="A15" s="2"/>
      <c r="B15" s="2"/>
      <c r="C15" s="22" t="s">
        <v>386</v>
      </c>
      <c r="D15" s="22" t="s">
        <v>387</v>
      </c>
      <c r="E15" s="2">
        <f t="shared" si="0"/>
        <v>50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>
        <v>44</v>
      </c>
      <c r="X15" s="2"/>
      <c r="Y15" s="2">
        <v>6</v>
      </c>
      <c r="Z15" s="2"/>
      <c r="AA15" s="4"/>
      <c r="AB15" s="4"/>
      <c r="AC15" s="4"/>
    </row>
    <row r="16" spans="1:29">
      <c r="A16" s="2"/>
      <c r="B16" s="2"/>
      <c r="C16" s="22" t="s">
        <v>388</v>
      </c>
      <c r="D16" s="22" t="s">
        <v>389</v>
      </c>
      <c r="E16" s="2">
        <f t="shared" si="0"/>
        <v>50</v>
      </c>
      <c r="F16" s="2"/>
      <c r="G16" s="2">
        <v>3</v>
      </c>
      <c r="H16" s="2">
        <v>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>
        <v>44</v>
      </c>
      <c r="W16" s="2"/>
      <c r="X16" s="2"/>
      <c r="Y16" s="2"/>
      <c r="Z16" s="2"/>
      <c r="AA16" s="4"/>
      <c r="AB16" s="4"/>
      <c r="AC16" s="4"/>
    </row>
    <row r="17" spans="1:29">
      <c r="A17" s="2"/>
      <c r="B17" s="2"/>
      <c r="C17" s="22" t="s">
        <v>390</v>
      </c>
      <c r="D17" s="22" t="s">
        <v>391</v>
      </c>
      <c r="E17" s="2">
        <f t="shared" si="0"/>
        <v>21</v>
      </c>
      <c r="F17" s="2"/>
      <c r="G17" s="2">
        <v>3</v>
      </c>
      <c r="H17" s="2"/>
      <c r="I17" s="2"/>
      <c r="J17" s="2"/>
      <c r="K17" s="2"/>
      <c r="L17" s="2">
        <v>2</v>
      </c>
      <c r="M17" s="2"/>
      <c r="N17" s="2"/>
      <c r="O17" s="2"/>
      <c r="P17" s="2">
        <v>8</v>
      </c>
      <c r="Q17" s="2"/>
      <c r="R17" s="2">
        <v>4</v>
      </c>
      <c r="S17" s="2"/>
      <c r="T17" s="2"/>
      <c r="U17" s="2"/>
      <c r="V17" s="2"/>
      <c r="W17" s="2"/>
      <c r="X17" s="2"/>
      <c r="Y17" s="2"/>
      <c r="Z17" s="2">
        <v>4</v>
      </c>
      <c r="AA17" s="4"/>
      <c r="AB17" s="4"/>
      <c r="AC17" s="4"/>
    </row>
    <row r="18" spans="1:29">
      <c r="A18" s="2"/>
      <c r="B18" s="2"/>
      <c r="C18" s="22" t="s">
        <v>392</v>
      </c>
      <c r="D18" s="22" t="s">
        <v>393</v>
      </c>
      <c r="E18" s="2">
        <f t="shared" si="0"/>
        <v>47.5</v>
      </c>
      <c r="F18" s="2"/>
      <c r="G18" s="2">
        <v>3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>
        <v>38.5</v>
      </c>
      <c r="U18" s="2"/>
      <c r="V18" s="2"/>
      <c r="W18" s="2"/>
      <c r="X18" s="2"/>
      <c r="Y18" s="2">
        <v>6</v>
      </c>
      <c r="Z18" s="2"/>
      <c r="AA18" s="4"/>
      <c r="AB18" s="4"/>
      <c r="AC18" s="4"/>
    </row>
    <row r="19" spans="1:29">
      <c r="A19" s="2"/>
      <c r="B19" s="2"/>
      <c r="C19" s="22" t="s">
        <v>394</v>
      </c>
      <c r="D19" s="22" t="s">
        <v>395</v>
      </c>
      <c r="E19" s="2">
        <f t="shared" si="0"/>
        <v>7.5</v>
      </c>
      <c r="F19" s="2"/>
      <c r="G19" s="2"/>
      <c r="H19" s="2">
        <v>3</v>
      </c>
      <c r="I19" s="2">
        <v>3</v>
      </c>
      <c r="J19" s="2"/>
      <c r="K19" s="2"/>
      <c r="L19" s="2"/>
      <c r="M19" s="2"/>
      <c r="N19" s="2"/>
      <c r="O19" s="2">
        <v>1.5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4"/>
      <c r="AB19" s="4"/>
      <c r="AC19" s="4"/>
    </row>
    <row r="20" spans="1:29">
      <c r="A20" s="2"/>
      <c r="B20" s="2"/>
      <c r="C20" s="22" t="s">
        <v>396</v>
      </c>
      <c r="D20" s="22" t="s">
        <v>397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4"/>
      <c r="AB20" s="4"/>
      <c r="AC20" s="4"/>
    </row>
    <row r="21" spans="1:29">
      <c r="A21" s="2"/>
      <c r="B21" s="2"/>
      <c r="C21" s="22" t="s">
        <v>398</v>
      </c>
      <c r="D21" s="22" t="s">
        <v>399</v>
      </c>
      <c r="E21" s="2">
        <f t="shared" si="0"/>
        <v>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4"/>
      <c r="AB21" s="4"/>
      <c r="AC21" s="4"/>
    </row>
    <row r="22" spans="1:29">
      <c r="A22" s="2"/>
      <c r="B22" s="2"/>
      <c r="C22" s="22" t="s">
        <v>400</v>
      </c>
      <c r="D22" s="22" t="s">
        <v>401</v>
      </c>
      <c r="E22" s="2">
        <f t="shared" si="0"/>
        <v>23.5</v>
      </c>
      <c r="F22" s="2"/>
      <c r="G22" s="2"/>
      <c r="H22" s="2"/>
      <c r="I22" s="2"/>
      <c r="J22" s="2"/>
      <c r="K22" s="2"/>
      <c r="L22" s="2">
        <v>2</v>
      </c>
      <c r="M22" s="2"/>
      <c r="N22" s="2"/>
      <c r="O22" s="2"/>
      <c r="P22" s="2"/>
      <c r="Q22" s="2"/>
      <c r="R22" s="2">
        <v>4</v>
      </c>
      <c r="S22" s="2">
        <v>13.5</v>
      </c>
      <c r="T22" s="2"/>
      <c r="U22" s="2"/>
      <c r="V22" s="2"/>
      <c r="W22" s="2"/>
      <c r="X22" s="2"/>
      <c r="Y22" s="2"/>
      <c r="Z22" s="2">
        <v>4</v>
      </c>
      <c r="AA22" s="4"/>
      <c r="AB22" s="4"/>
      <c r="AC22" s="4"/>
    </row>
    <row r="23" spans="1:29">
      <c r="A23" s="2"/>
      <c r="B23" s="2"/>
      <c r="C23" s="22" t="s">
        <v>402</v>
      </c>
      <c r="D23" s="22" t="s">
        <v>403</v>
      </c>
      <c r="E23" s="2">
        <f t="shared" si="0"/>
        <v>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4"/>
      <c r="AB23" s="4"/>
      <c r="AC23" s="4"/>
    </row>
    <row r="24" spans="1:29">
      <c r="A24" s="2"/>
      <c r="B24" s="2"/>
      <c r="C24" s="22" t="s">
        <v>404</v>
      </c>
      <c r="D24" s="22" t="s">
        <v>405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4"/>
      <c r="AB24" s="4"/>
      <c r="AC24" s="4"/>
    </row>
    <row r="25" spans="1:29">
      <c r="A25" s="2"/>
      <c r="B25" s="2"/>
      <c r="C25" s="22" t="s">
        <v>406</v>
      </c>
      <c r="D25" s="22" t="s">
        <v>407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4"/>
      <c r="AB25" s="4"/>
      <c r="AC25" s="4"/>
    </row>
    <row r="26" spans="1:29">
      <c r="A26" s="2"/>
      <c r="B26" s="2"/>
      <c r="C26" s="22" t="s">
        <v>408</v>
      </c>
      <c r="D26" s="22" t="s">
        <v>409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4"/>
      <c r="AB26" s="4"/>
      <c r="AC26" s="4"/>
    </row>
    <row r="27" ht="14.4" spans="1:29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ht="14.4" spans="1:29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ht="14.4" spans="1: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ht="14.4" spans="1:29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ht="14.4" spans="1:29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ht="14.4" spans="1:29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ht="14.4" spans="1:29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ht="14.4" spans="1:29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ht="14.4" spans="1:29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ht="14.4" spans="1:29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ht="14.4" spans="1:29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ht="14.4" spans="1:29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ht="14.4" spans="1:2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ht="14.4" spans="1:29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ht="14.4" spans="1:29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ht="14.4" spans="1:29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ht="14.4" spans="1:29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ht="14.4" spans="1:29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ht="14.4" spans="1:29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ht="14.4" spans="1:29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ht="14.4" spans="1:29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ht="14.4" spans="1:29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ht="14.4" spans="1:2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ht="14.4" spans="1:29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ht="14.4" spans="1:29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ht="14.4" spans="1:29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ht="14.4" spans="1:29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ht="14.4" spans="1:29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ht="14.4" spans="1:29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ht="14.4" spans="1:29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ht="14.4" spans="1:29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ht="14.4" spans="1:29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ht="14.4" spans="1:2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ht="14.4" spans="1:29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ht="14.4" spans="1:29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ht="14.4" spans="1:29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ht="14.4" spans="1:29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ht="14.4" spans="1:29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ht="14.4" spans="1:29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ht="14.4" spans="1:29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ht="14.4" spans="1:29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ht="14.4" spans="1:29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ht="14.4" spans="1:2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ht="14.4" spans="1:29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ht="14.4" spans="1:29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ht="14.4" spans="1:29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ht="14.4" spans="1:29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ht="14.4" spans="1:29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ht="14.4" spans="1:29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ht="14.4" spans="1:29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ht="14.4" spans="1:29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ht="14.4" spans="1:29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ht="14.4" spans="1:2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ht="14.4" spans="1:29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ht="14.4" spans="1:29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ht="14.4" spans="1:29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ht="14.4" spans="1:29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ht="14.4" spans="1:29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ht="14.4" spans="1:29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ht="14.4" spans="1:29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ht="14.4" spans="1:29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ht="14.4" spans="1:29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ht="14.4" spans="1:2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ht="14.4" spans="1:29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ht="14.4" spans="1:29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ht="14.4" spans="1:29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ht="14.4" spans="1:29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ht="14.4" spans="1:29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ht="14.4" spans="1:29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ht="14.4" spans="1:29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ht="14.4" spans="1:29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ht="14.4" spans="1:29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ht="14.4" spans="1:2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ht="14.4" spans="1:29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ht="14.4" spans="1:29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ht="14.4" spans="1:29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ht="14.4" spans="1:29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ht="14.4" spans="1:29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ht="14.4" spans="1:29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ht="14.4" spans="1:29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ht="14.4" spans="1:29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ht="14.4" spans="1:29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ht="14.4" spans="1:2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ht="14.4" spans="1:29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ht="14.4" spans="1:29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ht="14.4" spans="1:29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ht="14.4" spans="1:29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ht="14.4" spans="1:29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ht="14.4" spans="1:29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ht="14.4" spans="1:29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ht="14.4" spans="1:29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ht="14.4" spans="1:29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ht="14.4" spans="1:2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ht="14.4" spans="1:29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ht="14.4" spans="1:29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ht="14.4" spans="1:29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ht="14.4" spans="1:29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ht="14.4" spans="1:29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ht="14.4" spans="1:29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ht="14.4" spans="1:29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ht="14.4" spans="1:29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ht="14.4" spans="1:29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ht="14.4" spans="1: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ht="14.4" spans="1:29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ht="14.4" spans="1:29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ht="14.4" spans="1:29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ht="14.4" spans="1:29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ht="14.4" spans="1:29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ht="14.4" spans="1:29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ht="14.4" spans="1:29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ht="14.4" spans="1:29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ht="14.4" spans="1:29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ht="14.4" spans="1:2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ht="14.4" spans="1:29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ht="14.4" spans="1:29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ht="14.4" spans="1:29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ht="14.4" spans="1:29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ht="14.4" spans="1:29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ht="14.4" spans="1:29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ht="14.4" spans="1:29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ht="14.4" spans="1:29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ht="14.4" spans="1:29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ht="14.4" spans="1:2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ht="14.4" spans="1:29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ht="14.4" spans="1:29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ht="14.4" spans="1:29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ht="14.4" spans="1:29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ht="14.4" spans="1:29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ht="14.4" spans="1:29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ht="14.4" spans="1:29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ht="14.4" spans="1:29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ht="14.4" spans="1:29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ht="14.4" spans="1:2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ht="14.4" spans="1:29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ht="14.4" spans="1:29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ht="14.4" spans="1:29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ht="14.4" spans="1:29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ht="14.4" spans="1:29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ht="14.4" spans="1:29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ht="14.4" spans="1:29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ht="14.4" spans="1:29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ht="14.4" spans="1:29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ht="14.4" spans="1:2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ht="14.4" spans="1:29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ht="14.4" spans="1:29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ht="14.4" spans="1:29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ht="14.4" spans="1:29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ht="14.4" spans="1:29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ht="14.4" spans="1:29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ht="14.4" spans="1:29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ht="14.4" spans="1:29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ht="14.4" spans="1:29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ht="14.4" spans="1:2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ht="14.4" spans="1:29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ht="14.4" spans="1:29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ht="14.4" spans="1:29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ht="14.4" spans="1:29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ht="14.4" spans="1:29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ht="14.4" spans="1:29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ht="14.4" spans="1:29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ht="14.4" spans="1:29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ht="14.4" spans="1:29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ht="14.4" spans="1:2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ht="14.4" spans="1:29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ht="14.4" spans="1:29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ht="14.4" spans="1:29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ht="14.4" spans="1:29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ht="14.4" spans="1:29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ht="14.4" spans="1:29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ht="14.4" spans="1:29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ht="14.4" spans="1:29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ht="14.4" spans="1:29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ht="14.4" spans="1:2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ht="14.4" spans="1:29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</sheetData>
  <mergeCells count="10">
    <mergeCell ref="A1:Z1"/>
    <mergeCell ref="C2:D2"/>
    <mergeCell ref="H2:I2"/>
    <mergeCell ref="J2:O2"/>
    <mergeCell ref="P2:Z2"/>
    <mergeCell ref="A2:A3"/>
    <mergeCell ref="A4:A26"/>
    <mergeCell ref="B2:B3"/>
    <mergeCell ref="B4:B26"/>
    <mergeCell ref="E2:E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0"/>
  <sheetViews>
    <sheetView zoomScale="85" zoomScaleNormal="85" workbookViewId="0">
      <selection activeCell="G301" sqref="G301"/>
    </sheetView>
  </sheetViews>
  <sheetFormatPr defaultColWidth="8.75" defaultRowHeight="15.6"/>
  <cols>
    <col min="1" max="1" width="10.1296296296296" style="1" customWidth="1"/>
    <col min="2" max="2" width="7.5" style="1" customWidth="1"/>
    <col min="3" max="3" width="13.25" style="1" customWidth="1"/>
    <col min="4" max="4" width="8" style="1" customWidth="1"/>
    <col min="5" max="5" width="11.6296296296296" style="1" customWidth="1"/>
    <col min="6" max="6" width="51.25" style="1" customWidth="1"/>
    <col min="7" max="7" width="19.25" style="1" customWidth="1"/>
    <col min="8" max="8" width="17.25" style="1" customWidth="1"/>
    <col min="9" max="9" width="16.25" style="1" customWidth="1"/>
    <col min="10" max="11" width="14" style="1" customWidth="1"/>
    <col min="12" max="12" width="5.5" style="1" customWidth="1"/>
    <col min="13" max="13" width="14.8796296296296" style="1" customWidth="1"/>
    <col min="14" max="15" width="21.6296296296296" style="1" customWidth="1"/>
    <col min="16" max="19" width="20.3796296296296" style="1" customWidth="1"/>
    <col min="20" max="20" width="18" style="1" customWidth="1"/>
    <col min="21" max="21" width="21.3796296296296" style="1" customWidth="1"/>
    <col min="22" max="22" width="13.25" style="1" customWidth="1"/>
    <col min="23" max="23" width="19.25" style="30" customWidth="1"/>
    <col min="24" max="24" width="13.25" style="1" customWidth="1"/>
    <col min="25" max="33" width="9.12962962962963" style="1" customWidth="1"/>
    <col min="34" max="16384" width="8.75" style="1"/>
  </cols>
  <sheetData>
    <row r="1" ht="22.5" customHeight="1" spans="1:33">
      <c r="A1" s="2" t="s">
        <v>1380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4"/>
      <c r="Z1" s="4"/>
      <c r="AA1" s="4"/>
      <c r="AB1" s="4"/>
      <c r="AC1" s="4"/>
      <c r="AD1" s="4"/>
      <c r="AE1" s="4"/>
      <c r="AF1" s="4"/>
      <c r="AG1" s="4"/>
    </row>
    <row r="2" ht="21" customHeight="1" spans="1:33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4" t="s">
        <v>1126</v>
      </c>
      <c r="H2" s="25"/>
      <c r="I2" s="27"/>
      <c r="J2" s="2" t="s">
        <v>1127</v>
      </c>
      <c r="K2" s="2"/>
      <c r="L2" s="2"/>
      <c r="M2" s="2"/>
      <c r="N2" s="2"/>
      <c r="O2" s="2"/>
      <c r="P2" s="2"/>
      <c r="Q2" s="2"/>
      <c r="R2" s="2"/>
      <c r="S2" s="2"/>
      <c r="T2" s="2" t="s">
        <v>1381</v>
      </c>
      <c r="U2" s="2"/>
      <c r="V2" s="2"/>
      <c r="W2" s="2"/>
      <c r="X2" s="2"/>
      <c r="Y2" s="4"/>
      <c r="Z2" s="4"/>
      <c r="AA2" s="4"/>
      <c r="AB2" s="4"/>
      <c r="AC2" s="4"/>
      <c r="AD2" s="4"/>
      <c r="AE2" s="4"/>
      <c r="AF2" s="4"/>
      <c r="AG2" s="4"/>
    </row>
    <row r="3" ht="18.75" customHeight="1" spans="1:33">
      <c r="A3" s="2"/>
      <c r="B3" s="2"/>
      <c r="C3" s="2" t="s">
        <v>2</v>
      </c>
      <c r="D3" s="2" t="s">
        <v>3</v>
      </c>
      <c r="E3" s="2"/>
      <c r="F3" s="2"/>
      <c r="G3" s="2" t="s">
        <v>1345</v>
      </c>
      <c r="H3" s="2" t="s">
        <v>1382</v>
      </c>
      <c r="I3" s="2" t="s">
        <v>1383</v>
      </c>
      <c r="J3" s="2" t="s">
        <v>1372</v>
      </c>
      <c r="K3" s="2" t="s">
        <v>1361</v>
      </c>
      <c r="L3" s="2" t="s">
        <v>1346</v>
      </c>
      <c r="M3" s="2" t="s">
        <v>1358</v>
      </c>
      <c r="N3" s="2" t="s">
        <v>1384</v>
      </c>
      <c r="O3" s="2" t="s">
        <v>1373</v>
      </c>
      <c r="P3" s="2" t="s">
        <v>1129</v>
      </c>
      <c r="Q3" s="2" t="s">
        <v>1385</v>
      </c>
      <c r="R3" s="2" t="s">
        <v>1377</v>
      </c>
      <c r="S3" s="31" t="s">
        <v>1386</v>
      </c>
      <c r="T3" s="2" t="s">
        <v>1350</v>
      </c>
      <c r="U3" s="31" t="s">
        <v>1387</v>
      </c>
      <c r="V3" s="5" t="s">
        <v>1278</v>
      </c>
      <c r="W3" s="26" t="s">
        <v>1388</v>
      </c>
      <c r="X3" s="2" t="s">
        <v>1132</v>
      </c>
      <c r="Y3" s="4"/>
      <c r="Z3" s="4"/>
      <c r="AA3" s="4"/>
      <c r="AB3" s="4"/>
      <c r="AC3" s="4"/>
      <c r="AD3" s="4"/>
      <c r="AE3" s="4"/>
      <c r="AF3" s="4"/>
      <c r="AG3" s="4"/>
    </row>
    <row r="4" spans="1:33">
      <c r="A4" s="2">
        <v>20170114</v>
      </c>
      <c r="B4" s="2">
        <f>SUM(E4:E26)</f>
        <v>431.5</v>
      </c>
      <c r="C4" s="22" t="s">
        <v>410</v>
      </c>
      <c r="D4" s="22" t="s">
        <v>411</v>
      </c>
      <c r="E4" s="2">
        <f t="shared" ref="E4:E26" si="0">SUM(F4:AI4)</f>
        <v>9</v>
      </c>
      <c r="F4" s="2"/>
      <c r="G4" s="2"/>
      <c r="H4" s="2"/>
      <c r="I4" s="2"/>
      <c r="J4" s="2">
        <v>3</v>
      </c>
      <c r="K4" s="2"/>
      <c r="L4" s="2"/>
      <c r="M4" s="2">
        <v>3</v>
      </c>
      <c r="N4" s="2"/>
      <c r="O4" s="2">
        <v>3</v>
      </c>
      <c r="P4" s="2"/>
      <c r="Q4" s="2"/>
      <c r="R4" s="24"/>
      <c r="S4" s="32"/>
      <c r="T4" s="25"/>
      <c r="U4" s="32"/>
      <c r="V4" s="25"/>
      <c r="W4" s="32"/>
      <c r="X4" s="27"/>
      <c r="Y4" s="4"/>
      <c r="Z4" s="4"/>
      <c r="AA4" s="4"/>
      <c r="AB4" s="4"/>
      <c r="AC4" s="4"/>
      <c r="AD4" s="4"/>
      <c r="AE4" s="4"/>
      <c r="AF4" s="4"/>
      <c r="AG4" s="4"/>
    </row>
    <row r="5" spans="1:33">
      <c r="A5" s="2"/>
      <c r="B5" s="2"/>
      <c r="C5" s="22" t="s">
        <v>412</v>
      </c>
      <c r="D5" s="22" t="s">
        <v>413</v>
      </c>
      <c r="E5" s="2">
        <f t="shared" si="0"/>
        <v>20.5</v>
      </c>
      <c r="F5" s="2"/>
      <c r="G5" s="2"/>
      <c r="H5" s="2">
        <v>3</v>
      </c>
      <c r="I5" s="2">
        <v>2</v>
      </c>
      <c r="J5" s="2"/>
      <c r="K5" s="2"/>
      <c r="L5" s="2">
        <v>2</v>
      </c>
      <c r="M5" s="2"/>
      <c r="N5" s="2"/>
      <c r="O5" s="2"/>
      <c r="P5" s="2"/>
      <c r="Q5" s="2"/>
      <c r="R5" s="24"/>
      <c r="S5" s="32"/>
      <c r="T5" s="25"/>
      <c r="U5" s="32">
        <v>1.5</v>
      </c>
      <c r="V5" s="25"/>
      <c r="W5" s="32">
        <v>12</v>
      </c>
      <c r="X5" s="27"/>
      <c r="Y5" s="4"/>
      <c r="Z5" s="4"/>
      <c r="AA5" s="4"/>
      <c r="AB5" s="4"/>
      <c r="AC5" s="4"/>
      <c r="AD5" s="4"/>
      <c r="AE5" s="4"/>
      <c r="AF5" s="4"/>
      <c r="AG5" s="4"/>
    </row>
    <row r="6" spans="1:33">
      <c r="A6" s="2"/>
      <c r="B6" s="2"/>
      <c r="C6" s="22" t="s">
        <v>414</v>
      </c>
      <c r="D6" s="22" t="s">
        <v>415</v>
      </c>
      <c r="E6" s="2">
        <f t="shared" si="0"/>
        <v>105.5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>
        <v>8</v>
      </c>
      <c r="R6" s="24"/>
      <c r="S6" s="32">
        <v>6</v>
      </c>
      <c r="T6" s="25"/>
      <c r="U6" s="32">
        <v>1.5</v>
      </c>
      <c r="V6" s="25">
        <v>44</v>
      </c>
      <c r="W6" s="32">
        <v>42</v>
      </c>
      <c r="X6" s="27">
        <v>4</v>
      </c>
      <c r="Y6" s="4"/>
      <c r="Z6" s="4"/>
      <c r="AA6" s="4"/>
      <c r="AB6" s="4"/>
      <c r="AC6" s="4"/>
      <c r="AD6" s="4"/>
      <c r="AE6" s="4"/>
      <c r="AF6" s="4"/>
      <c r="AG6" s="4"/>
    </row>
    <row r="7" spans="1:33">
      <c r="A7" s="2"/>
      <c r="B7" s="2"/>
      <c r="C7" s="22" t="s">
        <v>416</v>
      </c>
      <c r="D7" s="22" t="s">
        <v>417</v>
      </c>
      <c r="E7" s="2">
        <f t="shared" si="0"/>
        <v>21.5</v>
      </c>
      <c r="F7" s="2"/>
      <c r="G7" s="2">
        <v>1.5</v>
      </c>
      <c r="H7" s="2">
        <v>3</v>
      </c>
      <c r="I7" s="2">
        <v>2</v>
      </c>
      <c r="J7" s="2"/>
      <c r="K7" s="2">
        <v>3</v>
      </c>
      <c r="L7" s="2"/>
      <c r="M7" s="2">
        <v>3</v>
      </c>
      <c r="N7" s="2">
        <v>3</v>
      </c>
      <c r="O7" s="2"/>
      <c r="P7" s="2">
        <v>4.5</v>
      </c>
      <c r="Q7" s="2"/>
      <c r="R7" s="24"/>
      <c r="S7" s="32"/>
      <c r="T7" s="25"/>
      <c r="U7" s="32">
        <v>1.5</v>
      </c>
      <c r="V7" s="25"/>
      <c r="W7" s="32"/>
      <c r="X7" s="27"/>
      <c r="Y7" s="4"/>
      <c r="Z7" s="4"/>
      <c r="AA7" s="4"/>
      <c r="AB7" s="4"/>
      <c r="AC7" s="4"/>
      <c r="AD7" s="4"/>
      <c r="AE7" s="4"/>
      <c r="AF7" s="4"/>
      <c r="AG7" s="4"/>
    </row>
    <row r="8" spans="1:33">
      <c r="A8" s="2"/>
      <c r="B8" s="2"/>
      <c r="C8" s="22" t="s">
        <v>418</v>
      </c>
      <c r="D8" s="22" t="s">
        <v>419</v>
      </c>
      <c r="E8" s="2">
        <f t="shared" si="0"/>
        <v>14</v>
      </c>
      <c r="F8" s="2"/>
      <c r="G8" s="2"/>
      <c r="H8" s="2">
        <v>3</v>
      </c>
      <c r="I8" s="2">
        <v>2</v>
      </c>
      <c r="J8" s="2"/>
      <c r="K8" s="2"/>
      <c r="L8" s="2">
        <v>2</v>
      </c>
      <c r="M8" s="2"/>
      <c r="N8" s="2"/>
      <c r="O8" s="2"/>
      <c r="P8" s="2">
        <v>1.5</v>
      </c>
      <c r="Q8" s="2">
        <v>4</v>
      </c>
      <c r="R8" s="24"/>
      <c r="S8" s="32"/>
      <c r="T8" s="25"/>
      <c r="U8" s="32">
        <v>1.5</v>
      </c>
      <c r="V8" s="25"/>
      <c r="W8" s="32"/>
      <c r="X8" s="27"/>
      <c r="Y8" s="4"/>
      <c r="Z8" s="4"/>
      <c r="AA8" s="4"/>
      <c r="AB8" s="4"/>
      <c r="AC8" s="4"/>
      <c r="AD8" s="4"/>
      <c r="AE8" s="4"/>
      <c r="AF8" s="4"/>
      <c r="AG8" s="4"/>
    </row>
    <row r="9" spans="1:33">
      <c r="A9" s="2"/>
      <c r="B9" s="2"/>
      <c r="C9" s="22" t="s">
        <v>420</v>
      </c>
      <c r="D9" s="22" t="s">
        <v>421</v>
      </c>
      <c r="E9" s="2">
        <f t="shared" si="0"/>
        <v>11.5</v>
      </c>
      <c r="F9" s="2"/>
      <c r="G9" s="2">
        <v>1.5</v>
      </c>
      <c r="H9" s="2">
        <v>3</v>
      </c>
      <c r="I9" s="2">
        <v>2</v>
      </c>
      <c r="J9" s="2"/>
      <c r="K9" s="2"/>
      <c r="L9" s="2">
        <v>2</v>
      </c>
      <c r="M9" s="2"/>
      <c r="N9" s="2"/>
      <c r="O9" s="2"/>
      <c r="P9" s="2">
        <v>1.5</v>
      </c>
      <c r="Q9" s="2"/>
      <c r="R9" s="24"/>
      <c r="S9" s="32"/>
      <c r="T9" s="25"/>
      <c r="U9" s="32">
        <v>1.5</v>
      </c>
      <c r="V9" s="25"/>
      <c r="W9" s="32"/>
      <c r="X9" s="27"/>
      <c r="Y9" s="4"/>
      <c r="Z9" s="4"/>
      <c r="AA9" s="4"/>
      <c r="AB9" s="4"/>
      <c r="AC9" s="4"/>
      <c r="AD9" s="4"/>
      <c r="AE9" s="4"/>
      <c r="AF9" s="4"/>
      <c r="AG9" s="4"/>
    </row>
    <row r="10" spans="1:33">
      <c r="A10" s="2"/>
      <c r="B10" s="2"/>
      <c r="C10" s="22" t="s">
        <v>422</v>
      </c>
      <c r="D10" s="22" t="s">
        <v>423</v>
      </c>
      <c r="E10" s="2">
        <f t="shared" si="0"/>
        <v>8.5</v>
      </c>
      <c r="F10" s="2"/>
      <c r="G10" s="2"/>
      <c r="H10" s="2">
        <v>3</v>
      </c>
      <c r="I10" s="2">
        <v>2</v>
      </c>
      <c r="J10" s="2"/>
      <c r="K10" s="2"/>
      <c r="L10" s="2">
        <v>2</v>
      </c>
      <c r="M10" s="2"/>
      <c r="N10" s="2"/>
      <c r="O10" s="2"/>
      <c r="P10" s="2"/>
      <c r="Q10" s="2"/>
      <c r="R10" s="24"/>
      <c r="S10" s="32"/>
      <c r="T10" s="25"/>
      <c r="U10" s="32">
        <v>1.5</v>
      </c>
      <c r="V10" s="25"/>
      <c r="W10" s="32"/>
      <c r="X10" s="27"/>
      <c r="Y10" s="4"/>
      <c r="Z10" s="4"/>
      <c r="AA10" s="4"/>
      <c r="AB10" s="4"/>
      <c r="AC10" s="4"/>
      <c r="AD10" s="4"/>
      <c r="AE10" s="4"/>
      <c r="AF10" s="4"/>
      <c r="AG10" s="4"/>
    </row>
    <row r="11" spans="1:33">
      <c r="A11" s="2"/>
      <c r="B11" s="2"/>
      <c r="C11" s="22" t="s">
        <v>424</v>
      </c>
      <c r="D11" s="22" t="s">
        <v>425</v>
      </c>
      <c r="E11" s="2">
        <f t="shared" si="0"/>
        <v>7</v>
      </c>
      <c r="F11" s="2"/>
      <c r="G11" s="2"/>
      <c r="H11" s="2">
        <v>3</v>
      </c>
      <c r="I11" s="2">
        <v>2</v>
      </c>
      <c r="J11" s="2"/>
      <c r="K11" s="2"/>
      <c r="L11" s="2">
        <v>2</v>
      </c>
      <c r="M11" s="2"/>
      <c r="N11" s="2"/>
      <c r="O11" s="2"/>
      <c r="P11" s="2"/>
      <c r="Q11" s="2"/>
      <c r="R11" s="24"/>
      <c r="S11" s="32"/>
      <c r="T11" s="25"/>
      <c r="U11" s="32"/>
      <c r="V11" s="25"/>
      <c r="W11" s="32"/>
      <c r="X11" s="27"/>
      <c r="Y11" s="4"/>
      <c r="Z11" s="4"/>
      <c r="AA11" s="4"/>
      <c r="AB11" s="4"/>
      <c r="AC11" s="4"/>
      <c r="AD11" s="4"/>
      <c r="AE11" s="4"/>
      <c r="AF11" s="4"/>
      <c r="AG11" s="4"/>
    </row>
    <row r="12" spans="1:33">
      <c r="A12" s="2"/>
      <c r="B12" s="2"/>
      <c r="C12" s="22" t="s">
        <v>426</v>
      </c>
      <c r="D12" s="22" t="s">
        <v>427</v>
      </c>
      <c r="E12" s="2">
        <f t="shared" si="0"/>
        <v>63.5</v>
      </c>
      <c r="F12" s="2"/>
      <c r="G12" s="2">
        <v>1.5</v>
      </c>
      <c r="H12" s="2">
        <v>3</v>
      </c>
      <c r="I12" s="2">
        <v>2</v>
      </c>
      <c r="J12" s="2"/>
      <c r="K12" s="2"/>
      <c r="L12" s="2"/>
      <c r="M12" s="2"/>
      <c r="N12" s="2"/>
      <c r="O12" s="2"/>
      <c r="P12" s="2">
        <v>1.5</v>
      </c>
      <c r="Q12" s="2"/>
      <c r="R12" s="24"/>
      <c r="S12" s="32">
        <v>6</v>
      </c>
      <c r="T12" s="25"/>
      <c r="U12" s="32">
        <v>1.5</v>
      </c>
      <c r="V12" s="25">
        <v>44</v>
      </c>
      <c r="W12" s="32"/>
      <c r="X12" s="27">
        <v>4</v>
      </c>
      <c r="Y12" s="4"/>
      <c r="Z12" s="4"/>
      <c r="AA12" s="4"/>
      <c r="AB12" s="4"/>
      <c r="AC12" s="4"/>
      <c r="AD12" s="4"/>
      <c r="AE12" s="4"/>
      <c r="AF12" s="4"/>
      <c r="AG12" s="4"/>
    </row>
    <row r="13" spans="1:33">
      <c r="A13" s="2"/>
      <c r="B13" s="2"/>
      <c r="C13" s="22" t="s">
        <v>428</v>
      </c>
      <c r="D13" s="22" t="s">
        <v>429</v>
      </c>
      <c r="E13" s="2">
        <f t="shared" si="0"/>
        <v>25.5</v>
      </c>
      <c r="F13" s="2"/>
      <c r="G13" s="2"/>
      <c r="H13" s="2">
        <v>3</v>
      </c>
      <c r="I13" s="2">
        <v>2</v>
      </c>
      <c r="J13" s="2"/>
      <c r="K13" s="2"/>
      <c r="L13" s="2"/>
      <c r="M13" s="2"/>
      <c r="N13" s="2"/>
      <c r="O13" s="2"/>
      <c r="P13" s="2">
        <v>3</v>
      </c>
      <c r="Q13" s="2"/>
      <c r="R13" s="24"/>
      <c r="S13" s="32">
        <v>6</v>
      </c>
      <c r="T13" s="25">
        <v>6</v>
      </c>
      <c r="U13" s="32">
        <v>1.5</v>
      </c>
      <c r="V13" s="25"/>
      <c r="W13" s="32"/>
      <c r="X13" s="27">
        <v>4</v>
      </c>
      <c r="Y13" s="4"/>
      <c r="Z13" s="4"/>
      <c r="AA13" s="4"/>
      <c r="AB13" s="4"/>
      <c r="AC13" s="4"/>
      <c r="AD13" s="4"/>
      <c r="AE13" s="4"/>
      <c r="AF13" s="4"/>
      <c r="AG13" s="4"/>
    </row>
    <row r="14" spans="1:33">
      <c r="A14" s="2"/>
      <c r="B14" s="2"/>
      <c r="C14" s="22" t="s">
        <v>430</v>
      </c>
      <c r="D14" s="22" t="s">
        <v>431</v>
      </c>
      <c r="E14" s="2">
        <f t="shared" si="0"/>
        <v>8</v>
      </c>
      <c r="F14" s="2"/>
      <c r="G14" s="2">
        <v>1.5</v>
      </c>
      <c r="H14" s="2">
        <v>3</v>
      </c>
      <c r="I14" s="2">
        <v>2</v>
      </c>
      <c r="J14" s="2"/>
      <c r="K14" s="2"/>
      <c r="L14" s="2"/>
      <c r="M14" s="2"/>
      <c r="N14" s="2"/>
      <c r="O14" s="2"/>
      <c r="P14" s="2"/>
      <c r="Q14" s="2"/>
      <c r="R14" s="24"/>
      <c r="S14" s="32"/>
      <c r="T14" s="25"/>
      <c r="U14" s="32">
        <v>1.5</v>
      </c>
      <c r="V14" s="25"/>
      <c r="W14" s="32"/>
      <c r="X14" s="27"/>
      <c r="Y14" s="4"/>
      <c r="Z14" s="4"/>
      <c r="AA14" s="4"/>
      <c r="AB14" s="4"/>
      <c r="AC14" s="4"/>
      <c r="AD14" s="4"/>
      <c r="AE14" s="4"/>
      <c r="AF14" s="4"/>
      <c r="AG14" s="4"/>
    </row>
    <row r="15" spans="1:33">
      <c r="A15" s="2"/>
      <c r="B15" s="2"/>
      <c r="C15" s="22" t="s">
        <v>432</v>
      </c>
      <c r="D15" s="22" t="s">
        <v>433</v>
      </c>
      <c r="E15" s="2">
        <f t="shared" si="0"/>
        <v>5</v>
      </c>
      <c r="F15" s="2"/>
      <c r="G15" s="2"/>
      <c r="H15" s="2">
        <v>3</v>
      </c>
      <c r="I15" s="2">
        <v>2</v>
      </c>
      <c r="J15" s="2"/>
      <c r="K15" s="2"/>
      <c r="L15" s="2"/>
      <c r="M15" s="2"/>
      <c r="N15" s="2"/>
      <c r="O15" s="2"/>
      <c r="P15" s="2"/>
      <c r="Q15" s="2"/>
      <c r="R15" s="24"/>
      <c r="S15" s="32"/>
      <c r="T15" s="25"/>
      <c r="U15" s="32"/>
      <c r="V15" s="25"/>
      <c r="W15" s="32"/>
      <c r="X15" s="27"/>
      <c r="Y15" s="4"/>
      <c r="Z15" s="4"/>
      <c r="AA15" s="4"/>
      <c r="AB15" s="4"/>
      <c r="AC15" s="4"/>
      <c r="AD15" s="4"/>
      <c r="AE15" s="4"/>
      <c r="AF15" s="4"/>
      <c r="AG15" s="4"/>
    </row>
    <row r="16" spans="1:33">
      <c r="A16" s="2"/>
      <c r="B16" s="2"/>
      <c r="C16" s="22" t="s">
        <v>434</v>
      </c>
      <c r="D16" s="22" t="s">
        <v>435</v>
      </c>
      <c r="E16" s="2">
        <f t="shared" si="0"/>
        <v>8</v>
      </c>
      <c r="F16" s="2"/>
      <c r="G16" s="2">
        <v>1.5</v>
      </c>
      <c r="H16" s="2">
        <v>3</v>
      </c>
      <c r="I16" s="2">
        <v>2</v>
      </c>
      <c r="J16" s="2"/>
      <c r="K16" s="2"/>
      <c r="L16" s="2"/>
      <c r="M16" s="2"/>
      <c r="N16" s="2"/>
      <c r="O16" s="2"/>
      <c r="P16" s="2"/>
      <c r="Q16" s="2"/>
      <c r="R16" s="24"/>
      <c r="S16" s="32"/>
      <c r="T16" s="25"/>
      <c r="U16" s="32">
        <v>1.5</v>
      </c>
      <c r="V16" s="25"/>
      <c r="W16" s="32"/>
      <c r="X16" s="27"/>
      <c r="Y16" s="4"/>
      <c r="Z16" s="4"/>
      <c r="AA16" s="4"/>
      <c r="AB16" s="4"/>
      <c r="AC16" s="4"/>
      <c r="AD16" s="4"/>
      <c r="AE16" s="4"/>
      <c r="AF16" s="4"/>
      <c r="AG16" s="4"/>
    </row>
    <row r="17" spans="1:33">
      <c r="A17" s="2"/>
      <c r="B17" s="2"/>
      <c r="C17" s="22" t="s">
        <v>436</v>
      </c>
      <c r="D17" s="22" t="s">
        <v>437</v>
      </c>
      <c r="E17" s="2">
        <f t="shared" si="0"/>
        <v>6.5</v>
      </c>
      <c r="F17" s="2"/>
      <c r="G17" s="2"/>
      <c r="H17" s="2">
        <v>3</v>
      </c>
      <c r="I17" s="2">
        <v>2</v>
      </c>
      <c r="J17" s="2"/>
      <c r="K17" s="2"/>
      <c r="L17" s="2"/>
      <c r="M17" s="2"/>
      <c r="N17" s="2"/>
      <c r="O17" s="2"/>
      <c r="P17" s="2"/>
      <c r="Q17" s="2"/>
      <c r="R17" s="24"/>
      <c r="S17" s="32"/>
      <c r="T17" s="25"/>
      <c r="U17" s="32">
        <v>1.5</v>
      </c>
      <c r="V17" s="25"/>
      <c r="W17" s="32"/>
      <c r="X17" s="27"/>
      <c r="Y17" s="4"/>
      <c r="Z17" s="4"/>
      <c r="AA17" s="4"/>
      <c r="AB17" s="4"/>
      <c r="AC17" s="4"/>
      <c r="AD17" s="4"/>
      <c r="AE17" s="4"/>
      <c r="AF17" s="4"/>
      <c r="AG17" s="4"/>
    </row>
    <row r="18" spans="1:33">
      <c r="A18" s="2"/>
      <c r="B18" s="2"/>
      <c r="C18" s="22" t="s">
        <v>438</v>
      </c>
      <c r="D18" s="22" t="s">
        <v>439</v>
      </c>
      <c r="E18" s="2">
        <f t="shared" si="0"/>
        <v>4.5</v>
      </c>
      <c r="F18" s="2"/>
      <c r="G18" s="2"/>
      <c r="H18" s="2">
        <v>3</v>
      </c>
      <c r="I18" s="2"/>
      <c r="J18" s="2"/>
      <c r="K18" s="2"/>
      <c r="L18" s="2"/>
      <c r="M18" s="2"/>
      <c r="N18" s="2"/>
      <c r="O18" s="2"/>
      <c r="P18" s="2"/>
      <c r="Q18" s="2"/>
      <c r="R18" s="24"/>
      <c r="S18" s="32"/>
      <c r="T18" s="25"/>
      <c r="U18" s="32">
        <v>1.5</v>
      </c>
      <c r="V18" s="25"/>
      <c r="W18" s="32"/>
      <c r="X18" s="27"/>
      <c r="Y18" s="4"/>
      <c r="Z18" s="4"/>
      <c r="AA18" s="4"/>
      <c r="AB18" s="4"/>
      <c r="AC18" s="4"/>
      <c r="AD18" s="4"/>
      <c r="AE18" s="4"/>
      <c r="AF18" s="4"/>
      <c r="AG18" s="4"/>
    </row>
    <row r="19" spans="1:33">
      <c r="A19" s="2"/>
      <c r="B19" s="2"/>
      <c r="C19" s="22" t="s">
        <v>440</v>
      </c>
      <c r="D19" s="22" t="s">
        <v>441</v>
      </c>
      <c r="E19" s="2">
        <f t="shared" si="0"/>
        <v>52.5</v>
      </c>
      <c r="F19" s="2"/>
      <c r="G19" s="2"/>
      <c r="H19" s="2">
        <v>3</v>
      </c>
      <c r="I19" s="2"/>
      <c r="J19" s="2"/>
      <c r="K19" s="2"/>
      <c r="L19" s="2"/>
      <c r="M19" s="2"/>
      <c r="N19" s="2"/>
      <c r="O19" s="2"/>
      <c r="P19" s="2"/>
      <c r="Q19" s="2">
        <v>4</v>
      </c>
      <c r="R19" s="24"/>
      <c r="S19" s="32"/>
      <c r="T19" s="25"/>
      <c r="U19" s="32">
        <v>1.5</v>
      </c>
      <c r="V19" s="25">
        <v>44</v>
      </c>
      <c r="W19" s="32"/>
      <c r="X19" s="27"/>
      <c r="Y19" s="4"/>
      <c r="Z19" s="4"/>
      <c r="AA19" s="4"/>
      <c r="AB19" s="4"/>
      <c r="AC19" s="4"/>
      <c r="AD19" s="4"/>
      <c r="AE19" s="4"/>
      <c r="AF19" s="4"/>
      <c r="AG19" s="4"/>
    </row>
    <row r="20" spans="1:33">
      <c r="A20" s="2"/>
      <c r="B20" s="2"/>
      <c r="C20" s="22" t="s">
        <v>442</v>
      </c>
      <c r="D20" s="22" t="s">
        <v>443</v>
      </c>
      <c r="E20" s="2">
        <f t="shared" si="0"/>
        <v>30.5</v>
      </c>
      <c r="F20" s="2"/>
      <c r="G20" s="2"/>
      <c r="H20" s="2">
        <v>3</v>
      </c>
      <c r="I20" s="2"/>
      <c r="J20" s="2"/>
      <c r="K20" s="2"/>
      <c r="L20" s="2"/>
      <c r="M20" s="2"/>
      <c r="N20" s="2"/>
      <c r="O20" s="2"/>
      <c r="P20" s="2"/>
      <c r="Q20" s="2"/>
      <c r="R20" s="24">
        <v>27.5</v>
      </c>
      <c r="S20" s="32"/>
      <c r="T20" s="25"/>
      <c r="U20" s="32"/>
      <c r="V20" s="25"/>
      <c r="W20" s="32"/>
      <c r="X20" s="27"/>
      <c r="Y20" s="4"/>
      <c r="Z20" s="4"/>
      <c r="AA20" s="4"/>
      <c r="AB20" s="4"/>
      <c r="AC20" s="4"/>
      <c r="AD20" s="4"/>
      <c r="AE20" s="4"/>
      <c r="AF20" s="4"/>
      <c r="AG20" s="4"/>
    </row>
    <row r="21" spans="1:33">
      <c r="A21" s="2"/>
      <c r="B21" s="2"/>
      <c r="C21" s="22" t="s">
        <v>444</v>
      </c>
      <c r="D21" s="22" t="s">
        <v>445</v>
      </c>
      <c r="E21" s="2">
        <f t="shared" si="0"/>
        <v>4.5</v>
      </c>
      <c r="F21" s="2"/>
      <c r="G21" s="2"/>
      <c r="H21" s="2">
        <v>3</v>
      </c>
      <c r="I21" s="2"/>
      <c r="J21" s="2"/>
      <c r="K21" s="2"/>
      <c r="L21" s="2"/>
      <c r="M21" s="2"/>
      <c r="N21" s="2"/>
      <c r="O21" s="2"/>
      <c r="P21" s="2"/>
      <c r="Q21" s="2"/>
      <c r="R21" s="24"/>
      <c r="S21" s="32"/>
      <c r="T21" s="25"/>
      <c r="U21" s="32">
        <v>1.5</v>
      </c>
      <c r="V21" s="25"/>
      <c r="W21" s="32"/>
      <c r="X21" s="27"/>
      <c r="Y21" s="4"/>
      <c r="Z21" s="4"/>
      <c r="AA21" s="4"/>
      <c r="AB21" s="4"/>
      <c r="AC21" s="4"/>
      <c r="AD21" s="4"/>
      <c r="AE21" s="4"/>
      <c r="AF21" s="4"/>
      <c r="AG21" s="4"/>
    </row>
    <row r="22" spans="1:33">
      <c r="A22" s="2"/>
      <c r="B22" s="2"/>
      <c r="C22" s="23">
        <v>2017012111</v>
      </c>
      <c r="D22" s="23" t="s">
        <v>446</v>
      </c>
      <c r="E22" s="2">
        <f t="shared" si="0"/>
        <v>3</v>
      </c>
      <c r="F22" s="2"/>
      <c r="G22" s="2"/>
      <c r="H22" s="2">
        <v>3</v>
      </c>
      <c r="I22" s="2"/>
      <c r="J22" s="2"/>
      <c r="K22" s="2"/>
      <c r="L22" s="2"/>
      <c r="M22" s="2"/>
      <c r="N22" s="2"/>
      <c r="O22" s="2"/>
      <c r="P22" s="2"/>
      <c r="Q22" s="2"/>
      <c r="R22" s="24"/>
      <c r="S22" s="32"/>
      <c r="T22" s="25"/>
      <c r="U22" s="32"/>
      <c r="V22" s="25"/>
      <c r="W22" s="32"/>
      <c r="X22" s="27"/>
      <c r="Y22" s="4"/>
      <c r="Z22" s="4"/>
      <c r="AA22" s="4"/>
      <c r="AB22" s="4"/>
      <c r="AC22" s="4"/>
      <c r="AD22" s="4"/>
      <c r="AE22" s="4"/>
      <c r="AF22" s="4"/>
      <c r="AG22" s="4"/>
    </row>
    <row r="23" spans="1:33">
      <c r="A23" s="2"/>
      <c r="B23" s="2"/>
      <c r="C23" s="23">
        <v>2017012127</v>
      </c>
      <c r="D23" s="23" t="s">
        <v>447</v>
      </c>
      <c r="E23" s="2">
        <f t="shared" si="0"/>
        <v>13</v>
      </c>
      <c r="F23" s="2"/>
      <c r="G23" s="2"/>
      <c r="H23" s="2">
        <v>3</v>
      </c>
      <c r="I23" s="2"/>
      <c r="J23" s="2"/>
      <c r="K23" s="2"/>
      <c r="L23" s="2"/>
      <c r="M23" s="2"/>
      <c r="N23" s="2"/>
      <c r="O23" s="2"/>
      <c r="P23" s="2"/>
      <c r="Q23" s="2"/>
      <c r="R23" s="24"/>
      <c r="S23" s="32">
        <v>6</v>
      </c>
      <c r="T23" s="25"/>
      <c r="U23" s="32"/>
      <c r="V23" s="25"/>
      <c r="W23" s="32"/>
      <c r="X23" s="27">
        <v>4</v>
      </c>
      <c r="Y23" s="4"/>
      <c r="Z23" s="4"/>
      <c r="AA23" s="4"/>
      <c r="AB23" s="4"/>
      <c r="AC23" s="4"/>
      <c r="AD23" s="4"/>
      <c r="AE23" s="4"/>
      <c r="AF23" s="4"/>
      <c r="AG23" s="4"/>
    </row>
    <row r="24" spans="1:33">
      <c r="A24" s="2"/>
      <c r="B24" s="2"/>
      <c r="C24" s="23">
        <v>2017020218</v>
      </c>
      <c r="D24" s="23" t="s">
        <v>448</v>
      </c>
      <c r="E24" s="2">
        <f t="shared" si="0"/>
        <v>6.5</v>
      </c>
      <c r="F24" s="2"/>
      <c r="G24" s="2"/>
      <c r="H24" s="2">
        <v>3</v>
      </c>
      <c r="I24" s="2">
        <v>2</v>
      </c>
      <c r="J24" s="2"/>
      <c r="K24" s="2"/>
      <c r="L24" s="2"/>
      <c r="M24" s="2"/>
      <c r="N24" s="2"/>
      <c r="O24" s="2"/>
      <c r="P24" s="2"/>
      <c r="Q24" s="2"/>
      <c r="R24" s="24"/>
      <c r="S24" s="32"/>
      <c r="T24" s="25"/>
      <c r="U24" s="32">
        <v>1.5</v>
      </c>
      <c r="V24" s="25"/>
      <c r="W24" s="32"/>
      <c r="X24" s="27"/>
      <c r="Y24" s="4"/>
      <c r="Z24" s="4"/>
      <c r="AA24" s="4"/>
      <c r="AB24" s="4"/>
      <c r="AC24" s="4"/>
      <c r="AD24" s="4"/>
      <c r="AE24" s="4"/>
      <c r="AF24" s="4"/>
      <c r="AG24" s="4"/>
    </row>
    <row r="25" spans="1:33">
      <c r="A25" s="2"/>
      <c r="B25" s="2"/>
      <c r="C25" s="23">
        <v>2017071506</v>
      </c>
      <c r="D25" s="23" t="s">
        <v>449</v>
      </c>
      <c r="E25" s="2">
        <f t="shared" si="0"/>
        <v>3</v>
      </c>
      <c r="F25" s="2"/>
      <c r="G25" s="2"/>
      <c r="H25" s="2">
        <v>3</v>
      </c>
      <c r="I25" s="2"/>
      <c r="J25" s="2"/>
      <c r="K25" s="2"/>
      <c r="L25" s="2"/>
      <c r="M25" s="2"/>
      <c r="N25" s="2"/>
      <c r="O25" s="2"/>
      <c r="P25" s="2"/>
      <c r="Q25" s="2"/>
      <c r="R25" s="24"/>
      <c r="S25" s="32"/>
      <c r="T25" s="25"/>
      <c r="U25" s="32"/>
      <c r="V25" s="25"/>
      <c r="W25" s="33"/>
      <c r="X25" s="27"/>
      <c r="Y25" s="4"/>
      <c r="Z25" s="4"/>
      <c r="AA25" s="4"/>
      <c r="AB25" s="4"/>
      <c r="AC25" s="4"/>
      <c r="AD25" s="4"/>
      <c r="AE25" s="4"/>
      <c r="AF25" s="4"/>
      <c r="AG25" s="4"/>
    </row>
    <row r="26" spans="1:33">
      <c r="A26" s="2"/>
      <c r="B26" s="2"/>
      <c r="C26" s="23">
        <v>2017201317</v>
      </c>
      <c r="D26" s="23" t="s">
        <v>450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4"/>
      <c r="S26" s="32"/>
      <c r="T26" s="25"/>
      <c r="U26" s="32"/>
      <c r="V26" s="25"/>
      <c r="W26" s="33"/>
      <c r="X26" s="27"/>
      <c r="Y26" s="4"/>
      <c r="Z26" s="4"/>
      <c r="AA26" s="4"/>
      <c r="AB26" s="4"/>
      <c r="AC26" s="4"/>
      <c r="AD26" s="4"/>
      <c r="AE26" s="4"/>
      <c r="AF26" s="4"/>
      <c r="AG26" s="4"/>
    </row>
    <row r="27" spans="1:3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30"/>
      <c r="T27" s="4"/>
      <c r="U27" s="30"/>
      <c r="V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30"/>
      <c r="T28" s="4"/>
      <c r="U28" s="4"/>
      <c r="V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30"/>
      <c r="T29" s="4"/>
      <c r="U29" s="4"/>
      <c r="V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30"/>
      <c r="T30" s="4"/>
      <c r="U30" s="4"/>
      <c r="V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ht="14.4" spans="1:3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ht="14.4" spans="1:3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ht="14.4" spans="1: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ht="14.4" spans="1:3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ht="14.4" spans="1:3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ht="14.4" spans="1:3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ht="14.4" spans="1:3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ht="14.4" spans="1:3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ht="14.4" spans="1:3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ht="14.4" spans="1:3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ht="14.4" spans="1:3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ht="14.4" spans="1:3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ht="14.4" spans="1:3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ht="14.4" spans="1:3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ht="14.4" spans="1:3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ht="14.4" spans="1:3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ht="14.4" spans="1:3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ht="14.4" spans="1:3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ht="14.4" spans="1:3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ht="14.4" spans="1:3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ht="14.4" spans="1:3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ht="14.4" spans="1:3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ht="14.4" spans="1:3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ht="14.4" spans="1:3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ht="14.4" spans="1:3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ht="14.4" spans="1:3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ht="14.4" spans="1:3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ht="14.4" spans="1:3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ht="14.4" spans="1:3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ht="14.4" spans="1:3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ht="14.4" spans="1:3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ht="14.4" spans="1:3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ht="14.4" spans="1:3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ht="14.4" spans="1:3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ht="14.4" spans="1:3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ht="14.4" spans="1:3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ht="14.4" spans="1:3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ht="14.4" spans="1:3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ht="14.4" spans="1:3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ht="14.4" spans="1:3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ht="14.4" spans="1:3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ht="14.4" spans="1:3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ht="14.4" spans="1:3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ht="14.4" spans="1:3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ht="14.4" spans="1:3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ht="14.4" spans="1:3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ht="14.4" spans="1:3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ht="14.4" spans="1:3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ht="14.4" spans="1:3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ht="14.4" spans="1:3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ht="14.4" spans="1:3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ht="14.4" spans="1:3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ht="14.4" spans="1:3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ht="14.4" spans="1:3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ht="14.4" spans="1:3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ht="14.4" spans="1:3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ht="14.4" spans="1:3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ht="14.4" spans="1:3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ht="14.4" spans="1:3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ht="14.4" spans="1:3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ht="14.4" spans="1:3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ht="14.4" spans="1:3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ht="14.4" spans="1:3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ht="14.4" spans="1:3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ht="14.4" spans="1:3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ht="14.4" spans="1:3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ht="14.4" spans="1:3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ht="14.4" spans="1:3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ht="14.4" spans="1:3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ht="14.4" spans="1:3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ht="14.4" spans="1:3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ht="14.4" spans="1:3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ht="14.4" spans="1:3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ht="14.4" spans="1:3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ht="14.4" spans="1:3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ht="14.4" spans="1:3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ht="14.4" spans="1:3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ht="14.4" spans="1:3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ht="14.4" spans="1:3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ht="14.4" spans="1:3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ht="14.4" spans="1:3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ht="14.4" spans="1:3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ht="14.4" spans="1:3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ht="14.4" spans="1:3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ht="14.4" spans="1:3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ht="14.4" spans="1:3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ht="14.4" spans="1:3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ht="14.4" spans="1:3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ht="14.4" spans="1:3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ht="14.4" spans="1:3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ht="14.4" spans="1:3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ht="14.4" spans="1:3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ht="14.4" spans="1:3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ht="14.4" spans="1:3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ht="14.4" spans="1:3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ht="14.4" spans="1:3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ht="14.4" spans="1:3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ht="14.4" spans="1:3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ht="14.4" spans="1:3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ht="14.4" spans="1:3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ht="14.4" spans="1:3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ht="14.4" spans="1:3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ht="14.4" spans="1: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ht="14.4" spans="1:3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ht="14.4" spans="1:3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ht="14.4" spans="1:3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ht="14.4" spans="1:3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ht="14.4" spans="1:3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ht="14.4" spans="1:3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ht="14.4" spans="1:3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ht="14.4" spans="1:3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ht="14.4" spans="1:3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ht="14.4" spans="1:3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ht="14.4" spans="1:3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ht="14.4" spans="1:3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ht="14.4" spans="1:3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ht="14.4" spans="1:3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ht="14.4" spans="1:3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ht="14.4" spans="1:3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ht="14.4" spans="1:3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ht="14.4" spans="1:3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ht="14.4" spans="1:3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ht="14.4" spans="1:3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ht="14.4" spans="1:3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ht="14.4" spans="1:3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ht="14.4" spans="1:3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ht="14.4" spans="1:3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ht="14.4" spans="1:3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ht="14.4" spans="1:3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ht="14.4" spans="1:3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ht="14.4" spans="1:3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ht="14.4" spans="1:3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ht="14.4" spans="1:3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ht="14.4" spans="1:3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ht="14.4" spans="1:3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ht="14.4" spans="1:3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ht="14.4" spans="1:3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ht="14.4" spans="1:3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ht="14.4" spans="1:3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ht="14.4" spans="1:3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ht="14.4" spans="1:3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ht="14.4" spans="1:3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ht="14.4" spans="1:3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ht="14.4" spans="1:3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ht="14.4" spans="1:3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ht="14.4" spans="1:3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ht="14.4" spans="1:3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ht="14.4" spans="1:3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ht="14.4" spans="1:3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ht="14.4" spans="1:3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ht="14.4" spans="1:3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ht="14.4" spans="1:3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ht="14.4" spans="1:3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ht="14.4" spans="1:3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ht="14.4" spans="1:3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ht="14.4" spans="1:3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ht="14.4" spans="1:3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ht="14.4" spans="1:3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ht="14.4" spans="1:3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ht="14.4" spans="1:3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ht="14.4" spans="1:3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ht="14.4" spans="1:3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ht="14.4" spans="1:3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ht="14.4" spans="1:3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ht="14.4" spans="1:3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ht="14.4" spans="1:3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ht="14.4" spans="1:3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ht="14.4" spans="1:3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ht="14.4" spans="1:3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ht="14.4" spans="1:3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</sheetData>
  <mergeCells count="10">
    <mergeCell ref="A1:X1"/>
    <mergeCell ref="C2:D2"/>
    <mergeCell ref="G2:I2"/>
    <mergeCell ref="J2:P2"/>
    <mergeCell ref="T2:X2"/>
    <mergeCell ref="A2:A3"/>
    <mergeCell ref="A4:A26"/>
    <mergeCell ref="B2:B3"/>
    <mergeCell ref="B4:B26"/>
    <mergeCell ref="E2:E3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0"/>
  <sheetViews>
    <sheetView zoomScale="85" zoomScaleNormal="85" topLeftCell="H1" workbookViewId="0">
      <selection activeCell="G301" sqref="G301"/>
    </sheetView>
  </sheetViews>
  <sheetFormatPr defaultColWidth="8.75" defaultRowHeight="15.6"/>
  <cols>
    <col min="1" max="1" width="10.1296296296296" style="1" customWidth="1"/>
    <col min="2" max="2" width="8" style="1" customWidth="1"/>
    <col min="3" max="3" width="13.3796296296296" style="1" customWidth="1"/>
    <col min="4" max="4" width="8.25" style="1" customWidth="1"/>
    <col min="5" max="5" width="12.1296296296296" style="1" customWidth="1"/>
    <col min="6" max="6" width="53.5" style="1" customWidth="1"/>
    <col min="7" max="7" width="32.75" style="1" customWidth="1"/>
    <col min="8" max="9" width="19.1296296296296" style="1" customWidth="1"/>
    <col min="10" max="10" width="21.25" style="1" customWidth="1"/>
    <col min="11" max="11" width="11" style="1" customWidth="1"/>
    <col min="12" max="12" width="21.25" style="1" customWidth="1"/>
    <col min="13" max="13" width="5.25" style="1" customWidth="1"/>
    <col min="14" max="14" width="17.25" style="1" customWidth="1"/>
    <col min="15" max="15" width="11" style="1" customWidth="1"/>
    <col min="16" max="16" width="22.5" style="1" customWidth="1"/>
    <col min="17" max="18" width="13.25" style="1" customWidth="1"/>
    <col min="19" max="32" width="9.12962962962963" style="1" customWidth="1"/>
    <col min="33" max="16384" width="8.75" style="1"/>
  </cols>
  <sheetData>
    <row r="1" ht="22.5" customHeight="1" spans="1:32">
      <c r="A1" s="2" t="s">
        <v>1389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ht="21" customHeight="1" spans="1:32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/>
      <c r="L2" s="2"/>
      <c r="M2" s="2"/>
      <c r="N2" s="2"/>
      <c r="O2" s="2"/>
      <c r="P2" s="2" t="s">
        <v>1128</v>
      </c>
      <c r="Q2" s="2"/>
      <c r="R2" s="2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ht="18.75" customHeight="1" spans="1:32">
      <c r="A3" s="2"/>
      <c r="B3" s="2"/>
      <c r="C3" s="2" t="s">
        <v>2</v>
      </c>
      <c r="D3" s="2" t="s">
        <v>3</v>
      </c>
      <c r="E3" s="2"/>
      <c r="F3" s="2"/>
      <c r="G3" s="2" t="s">
        <v>1345</v>
      </c>
      <c r="H3" s="2" t="s">
        <v>1357</v>
      </c>
      <c r="I3" s="2" t="s">
        <v>1390</v>
      </c>
      <c r="J3" s="2" t="s">
        <v>1129</v>
      </c>
      <c r="K3" s="2" t="s">
        <v>1366</v>
      </c>
      <c r="L3" s="2" t="s">
        <v>1391</v>
      </c>
      <c r="M3" s="2" t="s">
        <v>1392</v>
      </c>
      <c r="N3" s="2" t="s">
        <v>1273</v>
      </c>
      <c r="O3" s="2" t="s">
        <v>1393</v>
      </c>
      <c r="P3" s="2" t="s">
        <v>1312</v>
      </c>
      <c r="Q3" s="5" t="s">
        <v>1278</v>
      </c>
      <c r="R3" s="2" t="s">
        <v>1132</v>
      </c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>
      <c r="A4" s="2">
        <v>20170115</v>
      </c>
      <c r="B4" s="2">
        <f>SUM(E4:E27)</f>
        <v>255.5</v>
      </c>
      <c r="C4" s="22" t="s">
        <v>451</v>
      </c>
      <c r="D4" s="22" t="s">
        <v>452</v>
      </c>
      <c r="E4" s="2">
        <f t="shared" ref="E4:E27" si="0">SUM(F4:AH4)</f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>
      <c r="A5" s="2"/>
      <c r="B5" s="2"/>
      <c r="C5" s="22" t="s">
        <v>453</v>
      </c>
      <c r="D5" s="22" t="s">
        <v>454</v>
      </c>
      <c r="E5" s="2">
        <f t="shared" si="0"/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>
      <c r="A6" s="2"/>
      <c r="B6" s="2"/>
      <c r="C6" s="22" t="s">
        <v>455</v>
      </c>
      <c r="D6" s="22" t="s">
        <v>456</v>
      </c>
      <c r="E6" s="2">
        <f t="shared" si="0"/>
        <v>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>
      <c r="A7" s="2"/>
      <c r="B7" s="2"/>
      <c r="C7" s="22" t="s">
        <v>457</v>
      </c>
      <c r="D7" s="22" t="s">
        <v>458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>
      <c r="A8" s="2"/>
      <c r="B8" s="2"/>
      <c r="C8" s="22" t="s">
        <v>459</v>
      </c>
      <c r="D8" s="22" t="s">
        <v>460</v>
      </c>
      <c r="E8" s="2">
        <f t="shared" si="0"/>
        <v>13</v>
      </c>
      <c r="F8" s="2"/>
      <c r="G8" s="2"/>
      <c r="H8" s="2">
        <v>3</v>
      </c>
      <c r="I8" s="2">
        <v>3</v>
      </c>
      <c r="J8" s="2">
        <v>3</v>
      </c>
      <c r="K8" s="2"/>
      <c r="L8" s="2"/>
      <c r="M8" s="2"/>
      <c r="N8" s="2"/>
      <c r="O8" s="2"/>
      <c r="P8" s="2"/>
      <c r="Q8" s="2"/>
      <c r="R8" s="2">
        <v>4</v>
      </c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>
      <c r="A9" s="2"/>
      <c r="B9" s="2"/>
      <c r="C9" s="22" t="s">
        <v>461</v>
      </c>
      <c r="D9" s="22" t="s">
        <v>462</v>
      </c>
      <c r="E9" s="2">
        <f t="shared" si="0"/>
        <v>56</v>
      </c>
      <c r="F9" s="2"/>
      <c r="G9" s="2"/>
      <c r="H9" s="2"/>
      <c r="I9" s="2"/>
      <c r="J9" s="2"/>
      <c r="K9" s="2"/>
      <c r="L9" s="2"/>
      <c r="M9" s="2"/>
      <c r="N9" s="2">
        <v>8</v>
      </c>
      <c r="O9" s="2"/>
      <c r="P9" s="2"/>
      <c r="Q9" s="2">
        <v>44</v>
      </c>
      <c r="R9" s="2">
        <v>4</v>
      </c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>
      <c r="A10" s="2"/>
      <c r="B10" s="2"/>
      <c r="C10" s="22" t="s">
        <v>463</v>
      </c>
      <c r="D10" s="22" t="s">
        <v>464</v>
      </c>
      <c r="E10" s="2">
        <f t="shared" si="0"/>
        <v>44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>
        <v>44</v>
      </c>
      <c r="R10" s="2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>
      <c r="A11" s="2"/>
      <c r="B11" s="2"/>
      <c r="C11" s="22" t="s">
        <v>465</v>
      </c>
      <c r="D11" s="22" t="s">
        <v>466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>
      <c r="A12" s="2"/>
      <c r="B12" s="2"/>
      <c r="C12" s="22" t="s">
        <v>467</v>
      </c>
      <c r="D12" s="22" t="s">
        <v>468</v>
      </c>
      <c r="E12" s="2">
        <f t="shared" si="0"/>
        <v>1.5</v>
      </c>
      <c r="F12" s="2"/>
      <c r="G12" s="2"/>
      <c r="H12" s="2"/>
      <c r="I12" s="2"/>
      <c r="J12" s="2">
        <v>1.5</v>
      </c>
      <c r="K12" s="2"/>
      <c r="L12" s="2"/>
      <c r="M12" s="2"/>
      <c r="N12" s="2"/>
      <c r="O12" s="2"/>
      <c r="P12" s="2"/>
      <c r="Q12" s="2"/>
      <c r="R12" s="2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>
      <c r="A13" s="2"/>
      <c r="B13" s="2"/>
      <c r="C13" s="22" t="s">
        <v>469</v>
      </c>
      <c r="D13" s="22" t="s">
        <v>470</v>
      </c>
      <c r="E13" s="2">
        <f t="shared" si="0"/>
        <v>3</v>
      </c>
      <c r="F13" s="2"/>
      <c r="G13" s="2">
        <v>3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>
      <c r="A14" s="2"/>
      <c r="B14" s="2"/>
      <c r="C14" s="22" t="s">
        <v>471</v>
      </c>
      <c r="D14" s="22" t="s">
        <v>472</v>
      </c>
      <c r="E14" s="2">
        <f t="shared" si="0"/>
        <v>98</v>
      </c>
      <c r="F14" s="2"/>
      <c r="G14" s="2">
        <v>3</v>
      </c>
      <c r="H14" s="2"/>
      <c r="I14" s="2"/>
      <c r="J14" s="2"/>
      <c r="K14" s="2">
        <v>38</v>
      </c>
      <c r="L14" s="2"/>
      <c r="M14" s="2">
        <v>3</v>
      </c>
      <c r="N14" s="2"/>
      <c r="O14" s="2"/>
      <c r="P14" s="2">
        <v>6</v>
      </c>
      <c r="Q14" s="2">
        <v>44</v>
      </c>
      <c r="R14" s="2">
        <v>4</v>
      </c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>
      <c r="A15" s="2"/>
      <c r="B15" s="2"/>
      <c r="C15" s="22" t="s">
        <v>473</v>
      </c>
      <c r="D15" s="22" t="s">
        <v>474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>
      <c r="A16" s="2"/>
      <c r="B16" s="2"/>
      <c r="C16" s="22" t="s">
        <v>475</v>
      </c>
      <c r="D16" s="22" t="s">
        <v>476</v>
      </c>
      <c r="E16" s="2">
        <f t="shared" si="0"/>
        <v>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>
      <c r="A17" s="2"/>
      <c r="B17" s="2"/>
      <c r="C17" s="22" t="s">
        <v>477</v>
      </c>
      <c r="D17" s="22" t="s">
        <v>478</v>
      </c>
      <c r="E17" s="2">
        <f t="shared" si="0"/>
        <v>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>
      <c r="A18" s="2"/>
      <c r="B18" s="2"/>
      <c r="C18" s="22" t="s">
        <v>479</v>
      </c>
      <c r="D18" s="22" t="s">
        <v>480</v>
      </c>
      <c r="E18" s="2">
        <f t="shared" si="0"/>
        <v>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>
      <c r="A19" s="2"/>
      <c r="B19" s="2"/>
      <c r="C19" s="22" t="s">
        <v>481</v>
      </c>
      <c r="D19" s="22" t="s">
        <v>482</v>
      </c>
      <c r="E19" s="2">
        <f t="shared" si="0"/>
        <v>3</v>
      </c>
      <c r="F19" s="2"/>
      <c r="G19" s="2">
        <v>3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>
      <c r="A20" s="2"/>
      <c r="B20" s="2"/>
      <c r="C20" s="22" t="s">
        <v>483</v>
      </c>
      <c r="D20" s="22" t="s">
        <v>484</v>
      </c>
      <c r="E20" s="2">
        <f t="shared" si="0"/>
        <v>6</v>
      </c>
      <c r="F20" s="2"/>
      <c r="G20" s="2">
        <v>3</v>
      </c>
      <c r="H20" s="2"/>
      <c r="I20" s="2"/>
      <c r="J20" s="2"/>
      <c r="K20" s="2"/>
      <c r="L20" s="2"/>
      <c r="M20" s="2">
        <v>3</v>
      </c>
      <c r="N20" s="2"/>
      <c r="O20" s="2"/>
      <c r="P20" s="2"/>
      <c r="Q20" s="2"/>
      <c r="R20" s="2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>
      <c r="A21" s="2"/>
      <c r="B21" s="2"/>
      <c r="C21" s="22" t="s">
        <v>485</v>
      </c>
      <c r="D21" s="22" t="s">
        <v>486</v>
      </c>
      <c r="E21" s="2">
        <f t="shared" si="0"/>
        <v>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>
      <c r="A22" s="2"/>
      <c r="B22" s="2"/>
      <c r="C22" s="22" t="s">
        <v>487</v>
      </c>
      <c r="D22" s="22" t="s">
        <v>488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>
      <c r="A23" s="2"/>
      <c r="B23" s="2"/>
      <c r="C23" s="22" t="s">
        <v>489</v>
      </c>
      <c r="D23" s="22" t="s">
        <v>490</v>
      </c>
      <c r="E23" s="2">
        <f t="shared" si="0"/>
        <v>31</v>
      </c>
      <c r="F23" s="2"/>
      <c r="G23" s="2"/>
      <c r="H23" s="2"/>
      <c r="I23" s="2"/>
      <c r="J23" s="2"/>
      <c r="K23" s="2"/>
      <c r="L23" s="2">
        <v>28</v>
      </c>
      <c r="M23" s="2"/>
      <c r="N23" s="2"/>
      <c r="O23" s="2">
        <v>3</v>
      </c>
      <c r="P23" s="2"/>
      <c r="Q23" s="2"/>
      <c r="R23" s="2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>
      <c r="A24" s="2"/>
      <c r="B24" s="2"/>
      <c r="C24" s="22" t="s">
        <v>491</v>
      </c>
      <c r="D24" s="22" t="s">
        <v>492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>
      <c r="A25" s="2"/>
      <c r="B25" s="2"/>
      <c r="C25" s="22" t="s">
        <v>493</v>
      </c>
      <c r="D25" s="22" t="s">
        <v>494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>
      <c r="A26" s="2"/>
      <c r="B26" s="2"/>
      <c r="C26" s="22" t="s">
        <v>495</v>
      </c>
      <c r="D26" s="22" t="s">
        <v>496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>
      <c r="A27" s="2"/>
      <c r="B27" s="2"/>
      <c r="C27" s="22" t="s">
        <v>497</v>
      </c>
      <c r="D27" s="22" t="s">
        <v>498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ht="14.4" spans="1:3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ht="14.4" spans="1:3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ht="14.4" spans="1:3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ht="14.4" spans="1:3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ht="14.4" spans="1: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ht="14.4" spans="1:3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ht="14.4" spans="1:3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ht="14.4" spans="1:3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ht="14.4" spans="1:3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ht="14.4" spans="1:3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ht="14.4" spans="1:3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ht="14.4" spans="1:3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ht="14.4" spans="1:3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ht="14.4" spans="1:3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ht="14.4" spans="1:3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ht="14.4" spans="1:3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ht="14.4" spans="1:3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ht="14.4" spans="1:3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ht="14.4" spans="1:3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ht="14.4" spans="1:3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ht="14.4" spans="1:3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ht="14.4" spans="1:3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ht="14.4" spans="1:3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ht="14.4" spans="1:3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ht="14.4" spans="1:3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ht="14.4" spans="1:3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ht="14.4" spans="1:3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ht="14.4" spans="1:3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ht="14.4" spans="1:3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ht="14.4" spans="1:3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ht="14.4" spans="1:3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ht="14.4" spans="1:3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ht="14.4" spans="1:3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ht="14.4" spans="1:3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ht="14.4" spans="1:3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ht="14.4" spans="1:3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ht="14.4" spans="1:3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ht="14.4" spans="1:3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ht="14.4" spans="1:3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ht="14.4" spans="1:3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ht="14.4" spans="1:3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ht="14.4" spans="1:3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ht="14.4" spans="1:3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ht="14.4" spans="1:3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ht="14.4" spans="1:3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ht="14.4" spans="1:3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ht="14.4" spans="1:3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ht="14.4" spans="1:3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ht="14.4" spans="1:3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ht="14.4" spans="1:3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ht="14.4" spans="1:3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ht="14.4" spans="1:3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ht="14.4" spans="1:3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ht="14.4" spans="1:3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ht="14.4" spans="1:3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ht="14.4" spans="1:3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ht="14.4" spans="1:3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ht="14.4" spans="1:3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ht="14.4" spans="1:3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ht="14.4" spans="1:3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ht="14.4" spans="1:3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ht="14.4" spans="1:3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ht="14.4" spans="1:3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ht="14.4" spans="1:3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ht="14.4" spans="1:3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ht="14.4" spans="1:3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ht="14.4" spans="1:3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ht="14.4" spans="1:3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ht="14.4" spans="1:3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ht="14.4" spans="1:3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ht="14.4" spans="1:3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ht="14.4" spans="1:3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ht="14.4" spans="1:3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ht="14.4" spans="1:3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ht="14.4" spans="1:3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ht="14.4" spans="1:3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ht="14.4" spans="1:3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ht="14.4" spans="1:3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ht="14.4" spans="1:3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ht="14.4" spans="1:3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ht="14.4" spans="1:3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ht="14.4" spans="1:3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ht="14.4" spans="1:3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ht="14.4" spans="1:3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ht="14.4" spans="1:3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ht="14.4" spans="1:3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ht="14.4" spans="1:3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ht="14.4" spans="1:3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ht="14.4" spans="1:3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ht="14.4" spans="1:3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ht="14.4" spans="1:3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ht="14.4" spans="1:3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ht="14.4" spans="1:3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ht="14.4" spans="1:3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ht="14.4" spans="1:3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ht="14.4" spans="1:3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ht="14.4" spans="1:3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ht="14.4" spans="1:3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ht="14.4" spans="1:3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ht="14.4" spans="1:3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ht="14.4" spans="1:3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ht="14.4" spans="1:3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ht="14.4" spans="1:3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ht="14.4" spans="1:3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ht="14.4" spans="1: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ht="14.4" spans="1:3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ht="14.4" spans="1:3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ht="14.4" spans="1:3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ht="14.4" spans="1:3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ht="14.4" spans="1:3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ht="14.4" spans="1:3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ht="14.4" spans="1:3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ht="14.4" spans="1:3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ht="14.4" spans="1:3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ht="14.4" spans="1:3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ht="14.4" spans="1:3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ht="14.4" spans="1:3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ht="14.4" spans="1:3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ht="14.4" spans="1:3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ht="14.4" spans="1:3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ht="14.4" spans="1:3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ht="14.4" spans="1:3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ht="14.4" spans="1:3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ht="14.4" spans="1:3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ht="14.4" spans="1:3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ht="14.4" spans="1:3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ht="14.4" spans="1:3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ht="14.4" spans="1:3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ht="14.4" spans="1:3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ht="14.4" spans="1:3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ht="14.4" spans="1:3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ht="14.4" spans="1:3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ht="14.4" spans="1:3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ht="14.4" spans="1:3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ht="14.4" spans="1:3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ht="14.4" spans="1:3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ht="14.4" spans="1:3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ht="14.4" spans="1:3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ht="14.4" spans="1:3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ht="14.4" spans="1:3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ht="14.4" spans="1:3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ht="14.4" spans="1:3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ht="14.4" spans="1:3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ht="14.4" spans="1:3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ht="14.4" spans="1:3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ht="14.4" spans="1:3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ht="14.4" spans="1:3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ht="14.4" spans="1:3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ht="14.4" spans="1:3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ht="14.4" spans="1:3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ht="14.4" spans="1:3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ht="14.4" spans="1:3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ht="14.4" spans="1:3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ht="14.4" spans="1:3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ht="14.4" spans="1:3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ht="14.4" spans="1:3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ht="14.4" spans="1:3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ht="14.4" spans="1:3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ht="14.4" spans="1:3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ht="14.4" spans="1:3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ht="14.4" spans="1:3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ht="14.4" spans="1:3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ht="14.4" spans="1:3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ht="14.4" spans="1:3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ht="14.4" spans="1:3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ht="14.4" spans="1:3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ht="14.4" spans="1:3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ht="14.4" spans="1:3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ht="14.4" spans="1:3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ht="14.4" spans="1:3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ht="14.4" spans="1:3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ht="14.4" spans="1:3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ht="14.4" spans="1:3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</sheetData>
  <mergeCells count="9">
    <mergeCell ref="A1:R1"/>
    <mergeCell ref="C2:D2"/>
    <mergeCell ref="H2:J2"/>
    <mergeCell ref="P2:R2"/>
    <mergeCell ref="A2:A3"/>
    <mergeCell ref="A4:A27"/>
    <mergeCell ref="B2:B3"/>
    <mergeCell ref="B4:B27"/>
    <mergeCell ref="E2:E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00"/>
  <sheetViews>
    <sheetView topLeftCell="N10" workbookViewId="0">
      <selection activeCell="G301" sqref="G301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1296296296296" style="1" customWidth="1"/>
    <col min="7" max="7" width="31.5" style="1" customWidth="1"/>
    <col min="8" max="9" width="12.75" style="1" customWidth="1"/>
    <col min="10" max="11" width="19.25" style="1" customWidth="1"/>
    <col min="12" max="12" width="9" style="1" customWidth="1"/>
    <col min="13" max="13" width="15.1296296296296" style="1" customWidth="1"/>
    <col min="14" max="14" width="17.25" style="1" customWidth="1"/>
    <col min="15" max="16" width="15.1296296296296" style="1" customWidth="1"/>
    <col min="17" max="17" width="17.8796296296296" style="1" customWidth="1"/>
    <col min="18" max="18" width="13" style="1" customWidth="1"/>
    <col min="19" max="19" width="19.8796296296296" style="1" customWidth="1"/>
    <col min="20" max="20" width="13" style="1" customWidth="1"/>
    <col min="21" max="21" width="19.25" style="1" customWidth="1"/>
    <col min="22" max="30" width="9.12962962962963" style="1" customWidth="1"/>
    <col min="31" max="16384" width="8.75" style="1"/>
  </cols>
  <sheetData>
    <row r="1" ht="22.5" customHeight="1" spans="1:30">
      <c r="A1" s="6" t="s">
        <v>1394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4"/>
      <c r="W1" s="4"/>
      <c r="X1" s="4"/>
      <c r="Y1" s="4"/>
      <c r="Z1" s="4"/>
      <c r="AA1" s="4"/>
      <c r="AB1" s="4"/>
      <c r="AC1" s="4"/>
      <c r="AD1" s="4"/>
    </row>
    <row r="2" ht="21" customHeight="1" spans="1:30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 t="s">
        <v>1127</v>
      </c>
      <c r="I2" s="6"/>
      <c r="J2" s="6"/>
      <c r="K2" s="6" t="s">
        <v>1128</v>
      </c>
      <c r="L2" s="6"/>
      <c r="M2" s="6"/>
      <c r="N2" s="6"/>
      <c r="O2" s="6"/>
      <c r="P2" s="6"/>
      <c r="Q2" s="6"/>
      <c r="R2" s="6"/>
      <c r="S2" s="6"/>
      <c r="T2" s="6"/>
      <c r="U2" s="6"/>
      <c r="V2" s="4"/>
      <c r="W2" s="4"/>
      <c r="X2" s="4"/>
      <c r="Y2" s="4"/>
      <c r="Z2" s="4"/>
      <c r="AA2" s="4"/>
      <c r="AB2" s="4"/>
      <c r="AC2" s="4"/>
      <c r="AD2" s="4"/>
    </row>
    <row r="3" ht="18.75" customHeight="1" spans="1:30">
      <c r="A3" s="6"/>
      <c r="B3" s="6"/>
      <c r="C3" s="6" t="s">
        <v>2</v>
      </c>
      <c r="D3" s="6" t="s">
        <v>3</v>
      </c>
      <c r="E3" s="6"/>
      <c r="F3" s="6"/>
      <c r="G3" s="6"/>
      <c r="H3" s="6" t="s">
        <v>1395</v>
      </c>
      <c r="I3" s="6" t="s">
        <v>1363</v>
      </c>
      <c r="J3" s="6" t="s">
        <v>1129</v>
      </c>
      <c r="K3" s="6" t="s">
        <v>1396</v>
      </c>
      <c r="L3" s="6" t="s">
        <v>1397</v>
      </c>
      <c r="M3" s="6" t="s">
        <v>1398</v>
      </c>
      <c r="N3" s="6" t="s">
        <v>1273</v>
      </c>
      <c r="O3" s="6" t="s">
        <v>1399</v>
      </c>
      <c r="P3" s="6" t="s">
        <v>1368</v>
      </c>
      <c r="Q3" s="6" t="s">
        <v>1350</v>
      </c>
      <c r="R3" s="8" t="s">
        <v>1278</v>
      </c>
      <c r="S3" s="6" t="s">
        <v>1312</v>
      </c>
      <c r="T3" s="6" t="s">
        <v>1132</v>
      </c>
      <c r="U3" s="6" t="s">
        <v>1400</v>
      </c>
      <c r="V3" s="4"/>
      <c r="W3" s="4"/>
      <c r="X3" s="4"/>
      <c r="Y3" s="4"/>
      <c r="Z3" s="4"/>
      <c r="AA3" s="4"/>
      <c r="AB3" s="4"/>
      <c r="AC3" s="4"/>
      <c r="AD3" s="4"/>
    </row>
    <row r="4" spans="1:30">
      <c r="A4" s="6">
        <v>20170116</v>
      </c>
      <c r="B4" s="6">
        <f>SUM(E4:E25)</f>
        <v>184.5</v>
      </c>
      <c r="C4" s="20" t="s">
        <v>499</v>
      </c>
      <c r="D4" s="20" t="s">
        <v>500</v>
      </c>
      <c r="E4" s="6">
        <f t="shared" ref="E4:E25" si="0">SUM(F4:AE4)</f>
        <v>4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4</v>
      </c>
      <c r="U4" s="6"/>
      <c r="V4" s="4"/>
      <c r="W4" s="4"/>
      <c r="X4" s="4"/>
      <c r="Y4" s="4"/>
      <c r="Z4" s="4"/>
      <c r="AA4" s="4"/>
      <c r="AB4" s="4"/>
      <c r="AC4" s="4"/>
      <c r="AD4" s="4"/>
    </row>
    <row r="5" spans="1:30">
      <c r="A5" s="6"/>
      <c r="B5" s="6"/>
      <c r="C5" s="20" t="s">
        <v>501</v>
      </c>
      <c r="D5" s="20" t="s">
        <v>502</v>
      </c>
      <c r="E5" s="6">
        <f t="shared" si="0"/>
        <v>0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4"/>
      <c r="W5" s="4"/>
      <c r="X5" s="4"/>
      <c r="Y5" s="4"/>
      <c r="Z5" s="4"/>
      <c r="AA5" s="4"/>
      <c r="AB5" s="4"/>
      <c r="AC5" s="4"/>
      <c r="AD5" s="4"/>
    </row>
    <row r="6" spans="1:30">
      <c r="A6" s="6"/>
      <c r="B6" s="6"/>
      <c r="C6" s="20" t="s">
        <v>503</v>
      </c>
      <c r="D6" s="20" t="s">
        <v>504</v>
      </c>
      <c r="E6" s="6">
        <f t="shared" si="0"/>
        <v>0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6"/>
      <c r="B7" s="6"/>
      <c r="C7" s="20" t="s">
        <v>505</v>
      </c>
      <c r="D7" s="20" t="s">
        <v>506</v>
      </c>
      <c r="E7" s="6">
        <f t="shared" si="0"/>
        <v>0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4"/>
      <c r="W7" s="4"/>
      <c r="X7" s="4"/>
      <c r="Y7" s="4"/>
      <c r="Z7" s="4"/>
      <c r="AA7" s="4"/>
      <c r="AB7" s="4"/>
      <c r="AC7" s="4"/>
      <c r="AD7" s="4"/>
    </row>
    <row r="8" spans="1:30">
      <c r="A8" s="6"/>
      <c r="B8" s="6"/>
      <c r="C8" s="20" t="s">
        <v>507</v>
      </c>
      <c r="D8" s="20" t="s">
        <v>508</v>
      </c>
      <c r="E8" s="6">
        <f t="shared" si="0"/>
        <v>16</v>
      </c>
      <c r="F8" s="6"/>
      <c r="G8" s="6"/>
      <c r="H8" s="6"/>
      <c r="I8" s="6"/>
      <c r="J8" s="6"/>
      <c r="K8" s="6"/>
      <c r="L8" s="6">
        <v>6</v>
      </c>
      <c r="M8" s="6"/>
      <c r="N8" s="6"/>
      <c r="O8" s="6"/>
      <c r="P8" s="6"/>
      <c r="Q8" s="6">
        <v>6</v>
      </c>
      <c r="R8" s="6"/>
      <c r="S8" s="6"/>
      <c r="T8" s="6">
        <v>4</v>
      </c>
      <c r="U8" s="6"/>
      <c r="V8" s="4"/>
      <c r="W8" s="4"/>
      <c r="X8" s="4"/>
      <c r="Y8" s="4"/>
      <c r="Z8" s="4"/>
      <c r="AA8" s="4"/>
      <c r="AB8" s="4"/>
      <c r="AC8" s="4"/>
      <c r="AD8" s="4"/>
    </row>
    <row r="9" spans="1:30">
      <c r="A9" s="6"/>
      <c r="B9" s="6"/>
      <c r="C9" s="20" t="s">
        <v>509</v>
      </c>
      <c r="D9" s="20" t="s">
        <v>510</v>
      </c>
      <c r="E9" s="6">
        <f t="shared" si="0"/>
        <v>44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>
        <v>44</v>
      </c>
      <c r="S9" s="6"/>
      <c r="T9" s="6"/>
      <c r="U9" s="6"/>
      <c r="V9" s="4"/>
      <c r="W9" s="4"/>
      <c r="X9" s="4"/>
      <c r="Y9" s="4"/>
      <c r="Z9" s="4"/>
      <c r="AA9" s="4"/>
      <c r="AB9" s="4"/>
      <c r="AC9" s="4"/>
      <c r="AD9" s="4"/>
    </row>
    <row r="10" spans="1:30">
      <c r="A10" s="6"/>
      <c r="B10" s="6"/>
      <c r="C10" s="20" t="s">
        <v>511</v>
      </c>
      <c r="D10" s="20" t="s">
        <v>512</v>
      </c>
      <c r="E10" s="6">
        <f t="shared" si="0"/>
        <v>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4"/>
      <c r="W10" s="4"/>
      <c r="X10" s="4"/>
      <c r="Y10" s="4"/>
      <c r="Z10" s="4"/>
      <c r="AA10" s="4"/>
      <c r="AB10" s="4"/>
      <c r="AC10" s="4"/>
      <c r="AD10" s="4"/>
    </row>
    <row r="11" spans="1:30">
      <c r="A11" s="6"/>
      <c r="B11" s="6"/>
      <c r="C11" s="20" t="s">
        <v>513</v>
      </c>
      <c r="D11" s="20" t="s">
        <v>514</v>
      </c>
      <c r="E11" s="6">
        <f t="shared" si="0"/>
        <v>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4"/>
      <c r="W11" s="4"/>
      <c r="X11" s="4"/>
      <c r="Y11" s="4"/>
      <c r="Z11" s="4"/>
      <c r="AA11" s="4"/>
      <c r="AB11" s="4"/>
      <c r="AC11" s="4"/>
      <c r="AD11" s="4"/>
    </row>
    <row r="12" spans="1:30">
      <c r="A12" s="6"/>
      <c r="B12" s="6"/>
      <c r="C12" s="20" t="s">
        <v>515</v>
      </c>
      <c r="D12" s="20" t="s">
        <v>516</v>
      </c>
      <c r="E12" s="6">
        <f t="shared" si="0"/>
        <v>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4"/>
      <c r="W12" s="4"/>
      <c r="X12" s="4"/>
      <c r="Y12" s="4"/>
      <c r="Z12" s="4"/>
      <c r="AA12" s="4"/>
      <c r="AB12" s="4"/>
      <c r="AC12" s="4"/>
      <c r="AD12" s="4"/>
    </row>
    <row r="13" spans="1:30">
      <c r="A13" s="6"/>
      <c r="B13" s="6"/>
      <c r="C13" s="20" t="s">
        <v>517</v>
      </c>
      <c r="D13" s="20" t="s">
        <v>518</v>
      </c>
      <c r="E13" s="6">
        <f t="shared" si="0"/>
        <v>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4"/>
      <c r="W13" s="4"/>
      <c r="X13" s="4"/>
      <c r="Y13" s="4"/>
      <c r="Z13" s="4"/>
      <c r="AA13" s="4"/>
      <c r="AB13" s="4"/>
      <c r="AC13" s="4"/>
      <c r="AD13" s="4"/>
    </row>
    <row r="14" spans="1:30">
      <c r="A14" s="6"/>
      <c r="B14" s="6"/>
      <c r="C14" s="20" t="s">
        <v>519</v>
      </c>
      <c r="D14" s="20" t="s">
        <v>520</v>
      </c>
      <c r="E14" s="6">
        <f t="shared" si="0"/>
        <v>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4"/>
      <c r="W14" s="4"/>
      <c r="X14" s="4"/>
      <c r="Y14" s="4"/>
      <c r="Z14" s="4"/>
      <c r="AA14" s="4"/>
      <c r="AB14" s="4"/>
      <c r="AC14" s="4"/>
      <c r="AD14" s="4"/>
    </row>
    <row r="15" spans="1:30">
      <c r="A15" s="6"/>
      <c r="B15" s="6"/>
      <c r="C15" s="20" t="s">
        <v>521</v>
      </c>
      <c r="D15" s="20" t="s">
        <v>522</v>
      </c>
      <c r="E15" s="6">
        <f t="shared" si="0"/>
        <v>10</v>
      </c>
      <c r="F15" s="6"/>
      <c r="G15" s="6"/>
      <c r="H15" s="6"/>
      <c r="I15" s="6"/>
      <c r="J15" s="6"/>
      <c r="K15" s="6"/>
      <c r="L15" s="6"/>
      <c r="M15" s="6"/>
      <c r="N15" s="6">
        <v>10</v>
      </c>
      <c r="O15" s="6"/>
      <c r="P15" s="6"/>
      <c r="Q15" s="6"/>
      <c r="R15" s="6"/>
      <c r="S15" s="6"/>
      <c r="T15" s="6"/>
      <c r="U15" s="6"/>
      <c r="V15" s="4"/>
      <c r="W15" s="4"/>
      <c r="X15" s="4"/>
      <c r="Y15" s="4"/>
      <c r="Z15" s="4"/>
      <c r="AA15" s="4"/>
      <c r="AB15" s="4"/>
      <c r="AC15" s="4"/>
      <c r="AD15" s="4"/>
    </row>
    <row r="16" spans="1:30">
      <c r="A16" s="6"/>
      <c r="B16" s="6"/>
      <c r="C16" s="20" t="s">
        <v>523</v>
      </c>
      <c r="D16" s="20" t="s">
        <v>524</v>
      </c>
      <c r="E16" s="6">
        <f t="shared" si="0"/>
        <v>0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4"/>
      <c r="W16" s="4"/>
      <c r="X16" s="4"/>
      <c r="Y16" s="4"/>
      <c r="Z16" s="4"/>
      <c r="AA16" s="4"/>
      <c r="AB16" s="4"/>
      <c r="AC16" s="4"/>
      <c r="AD16" s="4"/>
    </row>
    <row r="17" spans="1:30">
      <c r="A17" s="6"/>
      <c r="B17" s="6"/>
      <c r="C17" s="20" t="s">
        <v>525</v>
      </c>
      <c r="D17" s="20" t="s">
        <v>526</v>
      </c>
      <c r="E17" s="6">
        <f t="shared" si="0"/>
        <v>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4"/>
      <c r="W17" s="4"/>
      <c r="X17" s="4"/>
      <c r="Y17" s="4"/>
      <c r="Z17" s="4"/>
      <c r="AA17" s="4"/>
      <c r="AB17" s="4"/>
      <c r="AC17" s="4"/>
      <c r="AD17" s="4"/>
    </row>
    <row r="18" spans="1:30">
      <c r="A18" s="6"/>
      <c r="B18" s="6"/>
      <c r="C18" s="20" t="s">
        <v>527</v>
      </c>
      <c r="D18" s="20" t="s">
        <v>528</v>
      </c>
      <c r="E18" s="6">
        <f t="shared" si="0"/>
        <v>4.5</v>
      </c>
      <c r="F18" s="6"/>
      <c r="G18" s="6"/>
      <c r="H18" s="6">
        <v>1.5</v>
      </c>
      <c r="I18" s="6">
        <v>3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4"/>
      <c r="W18" s="4"/>
      <c r="X18" s="4"/>
      <c r="Y18" s="4"/>
      <c r="Z18" s="4"/>
      <c r="AA18" s="4"/>
      <c r="AB18" s="4"/>
      <c r="AC18" s="4"/>
      <c r="AD18" s="4"/>
    </row>
    <row r="19" spans="1:30">
      <c r="A19" s="6"/>
      <c r="B19" s="6"/>
      <c r="C19" s="20" t="s">
        <v>529</v>
      </c>
      <c r="D19" s="20" t="s">
        <v>530</v>
      </c>
      <c r="E19" s="6">
        <f t="shared" si="0"/>
        <v>10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>
        <v>6</v>
      </c>
      <c r="Q19" s="6"/>
      <c r="R19" s="6"/>
      <c r="S19" s="6"/>
      <c r="T19" s="6">
        <v>4</v>
      </c>
      <c r="U19" s="6"/>
      <c r="V19" s="4"/>
      <c r="W19" s="4"/>
      <c r="X19" s="4"/>
      <c r="Y19" s="4"/>
      <c r="Z19" s="4"/>
      <c r="AA19" s="4"/>
      <c r="AB19" s="4"/>
      <c r="AC19" s="4"/>
      <c r="AD19" s="4"/>
    </row>
    <row r="20" spans="1:30">
      <c r="A20" s="6"/>
      <c r="B20" s="6"/>
      <c r="C20" s="20" t="s">
        <v>531</v>
      </c>
      <c r="D20" s="20" t="s">
        <v>532</v>
      </c>
      <c r="E20" s="6">
        <f t="shared" si="0"/>
        <v>9</v>
      </c>
      <c r="F20" s="6"/>
      <c r="G20" s="6"/>
      <c r="H20" s="6"/>
      <c r="I20" s="6"/>
      <c r="J20" s="6"/>
      <c r="K20" s="6">
        <v>3</v>
      </c>
      <c r="L20" s="6">
        <v>6</v>
      </c>
      <c r="M20" s="6"/>
      <c r="N20" s="6"/>
      <c r="O20" s="6"/>
      <c r="P20" s="6"/>
      <c r="Q20" s="6"/>
      <c r="R20" s="6"/>
      <c r="S20" s="6"/>
      <c r="T20" s="6"/>
      <c r="U20" s="6"/>
      <c r="V20" s="4"/>
      <c r="W20" s="4"/>
      <c r="X20" s="4"/>
      <c r="Y20" s="4"/>
      <c r="Z20" s="4"/>
      <c r="AA20" s="4"/>
      <c r="AB20" s="4"/>
      <c r="AC20" s="4"/>
      <c r="AD20" s="4"/>
    </row>
    <row r="21" spans="1:30">
      <c r="A21" s="6"/>
      <c r="B21" s="6"/>
      <c r="C21" s="20" t="s">
        <v>533</v>
      </c>
      <c r="D21" s="20" t="s">
        <v>534</v>
      </c>
      <c r="E21" s="6">
        <f t="shared" si="0"/>
        <v>63</v>
      </c>
      <c r="F21" s="6"/>
      <c r="G21" s="6"/>
      <c r="H21" s="6"/>
      <c r="I21" s="6"/>
      <c r="J21" s="6"/>
      <c r="K21" s="6">
        <v>3</v>
      </c>
      <c r="L21" s="6"/>
      <c r="M21" s="6">
        <v>4</v>
      </c>
      <c r="N21" s="6"/>
      <c r="O21" s="6"/>
      <c r="P21" s="6"/>
      <c r="Q21" s="6"/>
      <c r="R21" s="6">
        <v>44</v>
      </c>
      <c r="S21" s="6">
        <v>6</v>
      </c>
      <c r="T21" s="6"/>
      <c r="U21" s="6">
        <v>6</v>
      </c>
      <c r="V21" s="4"/>
      <c r="W21" s="4"/>
      <c r="X21" s="4"/>
      <c r="Y21" s="4"/>
      <c r="Z21" s="4"/>
      <c r="AA21" s="4"/>
      <c r="AB21" s="4"/>
      <c r="AC21" s="4"/>
      <c r="AD21" s="4"/>
    </row>
    <row r="22" spans="1:30">
      <c r="A22" s="6"/>
      <c r="B22" s="6"/>
      <c r="C22" s="20" t="s">
        <v>535</v>
      </c>
      <c r="D22" s="20" t="s">
        <v>536</v>
      </c>
      <c r="E22" s="6">
        <f t="shared" si="0"/>
        <v>0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4"/>
      <c r="W22" s="4"/>
      <c r="X22" s="4"/>
      <c r="Y22" s="4"/>
      <c r="Z22" s="4"/>
      <c r="AA22" s="4"/>
      <c r="AB22" s="4"/>
      <c r="AC22" s="4"/>
      <c r="AD22" s="4"/>
    </row>
    <row r="23" spans="1:30">
      <c r="A23" s="6"/>
      <c r="B23" s="6"/>
      <c r="C23" s="20" t="s">
        <v>537</v>
      </c>
      <c r="D23" s="20" t="s">
        <v>538</v>
      </c>
      <c r="E23" s="6">
        <f t="shared" si="0"/>
        <v>13.5</v>
      </c>
      <c r="F23" s="6"/>
      <c r="G23" s="6"/>
      <c r="H23" s="6"/>
      <c r="I23" s="6"/>
      <c r="J23" s="6">
        <v>1.5</v>
      </c>
      <c r="K23" s="6"/>
      <c r="L23" s="6"/>
      <c r="M23" s="6"/>
      <c r="N23" s="6"/>
      <c r="O23" s="6"/>
      <c r="P23" s="6">
        <v>6</v>
      </c>
      <c r="Q23" s="6">
        <v>6</v>
      </c>
      <c r="R23" s="6"/>
      <c r="S23" s="6"/>
      <c r="T23" s="6"/>
      <c r="U23" s="6"/>
      <c r="V23" s="4"/>
      <c r="W23" s="4"/>
      <c r="X23" s="4"/>
      <c r="Y23" s="4"/>
      <c r="Z23" s="4"/>
      <c r="AA23" s="4"/>
      <c r="AB23" s="4"/>
      <c r="AC23" s="4"/>
      <c r="AD23" s="4"/>
    </row>
    <row r="24" spans="1:30">
      <c r="A24" s="6"/>
      <c r="B24" s="6"/>
      <c r="C24" s="20" t="s">
        <v>539</v>
      </c>
      <c r="D24" s="20" t="s">
        <v>540</v>
      </c>
      <c r="E24" s="6">
        <f t="shared" si="0"/>
        <v>10.5</v>
      </c>
      <c r="F24" s="6"/>
      <c r="G24" s="6"/>
      <c r="H24" s="6"/>
      <c r="I24" s="6"/>
      <c r="J24" s="6">
        <v>1.5</v>
      </c>
      <c r="K24" s="6"/>
      <c r="L24" s="6"/>
      <c r="M24" s="6"/>
      <c r="N24" s="6"/>
      <c r="O24" s="6">
        <v>5</v>
      </c>
      <c r="P24" s="6"/>
      <c r="Q24" s="6"/>
      <c r="R24" s="6"/>
      <c r="S24" s="6"/>
      <c r="T24" s="6">
        <v>4</v>
      </c>
      <c r="U24" s="6"/>
      <c r="V24" s="4"/>
      <c r="W24" s="4"/>
      <c r="X24" s="4"/>
      <c r="Y24" s="4"/>
      <c r="Z24" s="4"/>
      <c r="AA24" s="4"/>
      <c r="AB24" s="4"/>
      <c r="AC24" s="4"/>
      <c r="AD24" s="4"/>
    </row>
    <row r="25" spans="1:30">
      <c r="A25" s="6"/>
      <c r="B25" s="6"/>
      <c r="C25" s="20" t="s">
        <v>541</v>
      </c>
      <c r="D25" s="20" t="s">
        <v>542</v>
      </c>
      <c r="E25" s="6">
        <f t="shared" si="0"/>
        <v>0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4"/>
      <c r="W25" s="4"/>
      <c r="X25" s="4"/>
      <c r="Y25" s="4"/>
      <c r="Z25" s="4"/>
      <c r="AA25" s="4"/>
      <c r="AB25" s="4"/>
      <c r="AC25" s="4"/>
      <c r="AD25" s="4"/>
    </row>
    <row r="26" ht="14.4" spans="1:30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ht="14.4" spans="1:30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ht="14.4" spans="1:30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ht="14.4" spans="1:30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ht="14.4" spans="1: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ht="14.4" spans="1:30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ht="14.4" spans="1:30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ht="14.4" spans="1:30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ht="14.4" spans="1:30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ht="14.4" spans="1:30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ht="14.4" spans="1:30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ht="14.4" spans="1:30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ht="14.4" spans="1:30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ht="14.4" spans="1:30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ht="14.4" spans="1:3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ht="14.4" spans="1:30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ht="14.4" spans="1:30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 ht="14.4" spans="1:30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 ht="14.4" spans="1:30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ht="14.4" spans="1:30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 ht="14.4" spans="1:30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 ht="14.4" spans="1:30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 ht="14.4" spans="1:30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 ht="14.4" spans="1:30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 ht="14.4" spans="1:3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 ht="14.4" spans="1:30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ht="14.4" spans="1:30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ht="14.4" spans="1:30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ht="14.4" spans="1:30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 ht="14.4" spans="1:30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 ht="14.4" spans="1:30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ht="14.4" spans="1:30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ht="14.4" spans="1:30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ht="14.4" spans="1:30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 ht="14.4" spans="1:3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ht="14.4" spans="1:30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 ht="14.4" spans="1:30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 ht="14.4" spans="1:30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ht="14.4" spans="1:30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 ht="14.4" spans="1:30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 ht="14.4" spans="1:30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 ht="14.4" spans="1:30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 ht="14.4" spans="1:30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 ht="14.4" spans="1:30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 ht="14.4" spans="1:3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 ht="14.4" spans="1:30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 ht="14.4" spans="1:30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 ht="14.4" spans="1:30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 ht="14.4" spans="1:30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 ht="14.4" spans="1:30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 ht="14.4" spans="1:30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 ht="14.4" spans="1:30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 ht="14.4" spans="1:30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 ht="14.4" spans="1:30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 ht="14.4" spans="1:3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ht="14.4" spans="1:30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 ht="14.4" spans="1:30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 ht="14.4" spans="1:30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 ht="14.4" spans="1:30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 ht="14.4" spans="1:30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 ht="14.4" spans="1:30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ht="14.4" spans="1:30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ht="14.4" spans="1:30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 ht="14.4" spans="1:30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 ht="14.4" spans="1:3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 ht="14.4" spans="1:30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 ht="14.4" spans="1:30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 ht="14.4" spans="1:30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 ht="14.4" spans="1:30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 ht="14.4" spans="1:30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 ht="14.4" spans="1:30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 ht="14.4" spans="1:30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 ht="14.4" spans="1:30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 ht="14.4" spans="1:30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ht="14.4" spans="1:3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 ht="14.4" spans="1:30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 ht="14.4" spans="1:30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ht="14.4" spans="1:30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 ht="14.4" spans="1:30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 ht="14.4" spans="1:30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 ht="14.4" spans="1:30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 ht="14.4" spans="1:30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 ht="14.4" spans="1:30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 ht="14.4" spans="1:30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 ht="14.4" spans="1:3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 ht="14.4" spans="1:30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 ht="14.4" spans="1:30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 ht="14.4" spans="1:30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 ht="14.4" spans="1:30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 ht="14.4" spans="1:30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 ht="14.4" spans="1:30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 ht="14.4" spans="1:30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 ht="14.4" spans="1:30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 ht="14.4" spans="1:30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 ht="14.4" spans="1:3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 ht="14.4" spans="1:30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 ht="14.4" spans="1:30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 ht="14.4" spans="1:30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 ht="14.4" spans="1:30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 ht="14.4" spans="1:30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 ht="14.4" spans="1:30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 ht="14.4" spans="1:30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 ht="14.4" spans="1:30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 ht="14.4" spans="1:30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 ht="14.4" spans="1: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 ht="14.4" spans="1:30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ht="14.4" spans="1:30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 ht="14.4" spans="1:30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 ht="14.4" spans="1:30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 ht="14.4" spans="1:30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 ht="14.4" spans="1:30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 ht="14.4" spans="1:30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 ht="14.4" spans="1:30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 ht="14.4" spans="1:30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 ht="14.4" spans="1:3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 ht="14.4" spans="1:30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 ht="14.4" spans="1:30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 ht="14.4" spans="1:30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 ht="14.4" spans="1:30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 ht="14.4" spans="1:30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 ht="14.4" spans="1:30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 ht="14.4" spans="1:30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 ht="14.4" spans="1:30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ht="14.4" spans="1:30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 ht="14.4" spans="1:3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 ht="14.4" spans="1:30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 ht="14.4" spans="1:30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 ht="14.4" spans="1:30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 ht="14.4" spans="1:30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ht="14.4" spans="1:30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 ht="14.4" spans="1:30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 ht="14.4" spans="1:30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ht="14.4" spans="1:30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ht="14.4" spans="1:30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 ht="14.4" spans="1:3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 ht="14.4" spans="1:30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 ht="14.4" spans="1:30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 ht="14.4" spans="1:30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 ht="14.4" spans="1:30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 ht="14.4" spans="1:30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 ht="14.4" spans="1:30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 ht="14.4" spans="1:30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 ht="14.4" spans="1:30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ht="14.4" spans="1:30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ht="14.4" spans="1:3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 ht="14.4" spans="1:30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ht="14.4" spans="1:30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ht="14.4" spans="1:30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ht="14.4" spans="1:30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ht="14.4" spans="1:30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ht="14.4" spans="1:30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ht="14.4" spans="1:30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ht="14.4" spans="1:30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ht="14.4" spans="1:30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 ht="14.4" spans="1:3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ht="14.4" spans="1:30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ht="14.4" spans="1:30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ht="14.4" spans="1:30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ht="14.4" spans="1:30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ht="14.4" spans="1:30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 ht="14.4" spans="1:30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 ht="14.4" spans="1:30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ht="14.4" spans="1:30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ht="14.4" spans="1:30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ht="14.4" spans="1:3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ht="14.4" spans="1:30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ht="14.4" spans="1:30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ht="14.4" spans="1:30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ht="14.4" spans="1:30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 ht="14.4" spans="1:30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ht="14.4" spans="1:30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ht="14.4" spans="1:30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ht="14.4" spans="1:30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ht="14.4" spans="1:30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ht="14.4" spans="1:3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</sheetData>
  <mergeCells count="9">
    <mergeCell ref="A1:U1"/>
    <mergeCell ref="C2:D2"/>
    <mergeCell ref="H2:J2"/>
    <mergeCell ref="K2:U2"/>
    <mergeCell ref="A2:A3"/>
    <mergeCell ref="A4:A25"/>
    <mergeCell ref="B2:B3"/>
    <mergeCell ref="B4:B25"/>
    <mergeCell ref="E2:E3"/>
  </mergeCells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topLeftCell="M1" workbookViewId="0">
      <selection activeCell="G301" sqref="G301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1296296296296" style="1" customWidth="1"/>
    <col min="7" max="7" width="31.5" style="1" customWidth="1"/>
    <col min="8" max="8" width="14.1296296296296" style="1" customWidth="1"/>
    <col min="9" max="11" width="20.75" style="1" customWidth="1"/>
    <col min="12" max="13" width="19.6296296296296" style="1" customWidth="1"/>
    <col min="14" max="14" width="17.8796296296296" style="1" customWidth="1"/>
    <col min="15" max="15" width="21.3796296296296" style="1" customWidth="1"/>
    <col min="16" max="16" width="9.12962962962963" style="1" customWidth="1"/>
    <col min="17" max="18" width="13.25" style="1" customWidth="1"/>
    <col min="19" max="19" width="19.25" style="1" customWidth="1"/>
    <col min="20" max="20" width="21.5" style="1" customWidth="1"/>
    <col min="21" max="27" width="9.12962962962963" style="1" customWidth="1"/>
    <col min="28" max="16384" width="8.75" style="1"/>
  </cols>
  <sheetData>
    <row r="1" ht="22.5" customHeight="1" spans="1:27">
      <c r="A1" s="6" t="s">
        <v>1401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4"/>
      <c r="V1" s="4"/>
      <c r="W1" s="4"/>
      <c r="X1" s="4"/>
      <c r="Y1" s="4"/>
      <c r="Z1" s="4"/>
      <c r="AA1" s="4"/>
    </row>
    <row r="2" ht="21" customHeight="1" spans="1:27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 t="s">
        <v>1127</v>
      </c>
      <c r="I2" s="6"/>
      <c r="J2" s="6" t="s">
        <v>1128</v>
      </c>
      <c r="K2" s="6"/>
      <c r="L2" s="6"/>
      <c r="M2" s="6"/>
      <c r="N2" s="6"/>
      <c r="O2" s="6"/>
      <c r="P2" s="6"/>
      <c r="Q2" s="6"/>
      <c r="R2" s="6"/>
      <c r="S2" s="6"/>
      <c r="T2" s="6"/>
      <c r="U2" s="4"/>
      <c r="V2" s="4"/>
      <c r="W2" s="4"/>
      <c r="X2" s="4"/>
      <c r="Y2" s="4"/>
      <c r="Z2" s="4"/>
      <c r="AA2" s="4"/>
    </row>
    <row r="3" ht="18.75" customHeight="1" spans="1:27">
      <c r="A3" s="6"/>
      <c r="B3" s="6"/>
      <c r="C3" s="6" t="s">
        <v>2</v>
      </c>
      <c r="D3" s="6" t="s">
        <v>3</v>
      </c>
      <c r="E3" s="6"/>
      <c r="F3" s="6"/>
      <c r="G3" s="6" t="s">
        <v>1345</v>
      </c>
      <c r="H3" s="6" t="s">
        <v>1372</v>
      </c>
      <c r="I3" s="6" t="s">
        <v>1129</v>
      </c>
      <c r="J3" s="6" t="s">
        <v>1375</v>
      </c>
      <c r="K3" s="6" t="s">
        <v>1402</v>
      </c>
      <c r="L3" s="6" t="s">
        <v>1275</v>
      </c>
      <c r="M3" s="6" t="s">
        <v>1403</v>
      </c>
      <c r="N3" s="6" t="s">
        <v>1350</v>
      </c>
      <c r="O3" s="6" t="s">
        <v>1365</v>
      </c>
      <c r="P3" s="6" t="s">
        <v>1270</v>
      </c>
      <c r="Q3" s="8" t="s">
        <v>1278</v>
      </c>
      <c r="R3" s="6" t="s">
        <v>1132</v>
      </c>
      <c r="S3" s="6" t="s">
        <v>1400</v>
      </c>
      <c r="T3" s="6" t="s">
        <v>1404</v>
      </c>
      <c r="U3" s="4"/>
      <c r="V3" s="4"/>
      <c r="W3" s="4"/>
      <c r="X3" s="4"/>
      <c r="Y3" s="4"/>
      <c r="Z3" s="4"/>
      <c r="AA3" s="4"/>
    </row>
    <row r="4" spans="1:27">
      <c r="A4" s="6">
        <v>20170117</v>
      </c>
      <c r="B4" s="6">
        <f>SUM(E4:E26)</f>
        <v>187.5</v>
      </c>
      <c r="C4" s="20" t="s">
        <v>543</v>
      </c>
      <c r="D4" s="20" t="s">
        <v>544</v>
      </c>
      <c r="E4" s="6">
        <f t="shared" ref="E4:E26" si="0">SUM(F4:AD4)</f>
        <v>58</v>
      </c>
      <c r="F4" s="6"/>
      <c r="G4" s="6">
        <v>3</v>
      </c>
      <c r="H4" s="6"/>
      <c r="I4" s="6"/>
      <c r="J4" s="6"/>
      <c r="K4" s="6"/>
      <c r="L4" s="6"/>
      <c r="M4" s="6"/>
      <c r="N4" s="6"/>
      <c r="O4" s="6"/>
      <c r="P4" s="6"/>
      <c r="Q4" s="6">
        <v>44</v>
      </c>
      <c r="R4" s="6">
        <v>4</v>
      </c>
      <c r="S4" s="6">
        <v>6</v>
      </c>
      <c r="T4" s="6">
        <v>1</v>
      </c>
      <c r="U4" s="4"/>
      <c r="V4" s="4"/>
      <c r="W4" s="4"/>
      <c r="X4" s="4"/>
      <c r="Y4" s="4"/>
      <c r="Z4" s="4"/>
      <c r="AA4" s="4"/>
    </row>
    <row r="5" spans="1:27">
      <c r="A5" s="6"/>
      <c r="B5" s="6"/>
      <c r="C5" s="20" t="s">
        <v>545</v>
      </c>
      <c r="D5" s="20" t="s">
        <v>546</v>
      </c>
      <c r="E5" s="6">
        <f t="shared" si="0"/>
        <v>11</v>
      </c>
      <c r="F5" s="6"/>
      <c r="G5" s="6"/>
      <c r="H5" s="6">
        <v>3</v>
      </c>
      <c r="I5" s="6"/>
      <c r="J5" s="6"/>
      <c r="K5" s="6"/>
      <c r="L5" s="6"/>
      <c r="M5" s="6"/>
      <c r="N5" s="6"/>
      <c r="O5" s="6">
        <v>5</v>
      </c>
      <c r="P5" s="6">
        <v>3</v>
      </c>
      <c r="Q5" s="6"/>
      <c r="R5" s="6"/>
      <c r="S5" s="6"/>
      <c r="T5" s="6"/>
      <c r="U5" s="4"/>
      <c r="V5" s="4"/>
      <c r="W5" s="4"/>
      <c r="X5" s="4"/>
      <c r="Y5" s="4"/>
      <c r="Z5" s="4"/>
      <c r="AA5" s="4"/>
    </row>
    <row r="6" spans="1:27">
      <c r="A6" s="6"/>
      <c r="B6" s="6"/>
      <c r="C6" s="20" t="s">
        <v>547</v>
      </c>
      <c r="D6" s="20" t="s">
        <v>548</v>
      </c>
      <c r="E6" s="6">
        <f t="shared" si="0"/>
        <v>7</v>
      </c>
      <c r="F6" s="6"/>
      <c r="G6" s="6">
        <v>3</v>
      </c>
      <c r="H6" s="6"/>
      <c r="I6" s="6"/>
      <c r="J6" s="6"/>
      <c r="K6" s="6"/>
      <c r="L6" s="6"/>
      <c r="M6" s="6"/>
      <c r="N6" s="6"/>
      <c r="O6" s="6"/>
      <c r="P6" s="6"/>
      <c r="Q6" s="6"/>
      <c r="R6" s="6">
        <v>4</v>
      </c>
      <c r="S6" s="6"/>
      <c r="T6" s="6"/>
      <c r="U6" s="4"/>
      <c r="V6" s="4"/>
      <c r="W6" s="4"/>
      <c r="X6" s="4"/>
      <c r="Y6" s="4"/>
      <c r="Z6" s="4"/>
      <c r="AA6" s="4"/>
    </row>
    <row r="7" spans="1:27">
      <c r="A7" s="6"/>
      <c r="B7" s="6"/>
      <c r="C7" s="20" t="s">
        <v>549</v>
      </c>
      <c r="D7" s="20" t="s">
        <v>550</v>
      </c>
      <c r="E7" s="6">
        <f t="shared" si="0"/>
        <v>17</v>
      </c>
      <c r="F7" s="6"/>
      <c r="G7" s="6">
        <v>3</v>
      </c>
      <c r="H7" s="6"/>
      <c r="I7" s="6"/>
      <c r="J7" s="6"/>
      <c r="K7" s="6"/>
      <c r="L7" s="6">
        <v>3</v>
      </c>
      <c r="M7" s="6">
        <v>1</v>
      </c>
      <c r="N7" s="6"/>
      <c r="O7" s="6">
        <v>5</v>
      </c>
      <c r="P7" s="6"/>
      <c r="Q7" s="6"/>
      <c r="R7" s="6">
        <v>4</v>
      </c>
      <c r="S7" s="6"/>
      <c r="T7" s="6">
        <v>1</v>
      </c>
      <c r="U7" s="4"/>
      <c r="V7" s="4"/>
      <c r="W7" s="4"/>
      <c r="X7" s="4"/>
      <c r="Y7" s="4"/>
      <c r="Z7" s="4"/>
      <c r="AA7" s="4"/>
    </row>
    <row r="8" spans="1:27">
      <c r="A8" s="6"/>
      <c r="B8" s="6"/>
      <c r="C8" s="20" t="s">
        <v>551</v>
      </c>
      <c r="D8" s="20" t="s">
        <v>552</v>
      </c>
      <c r="E8" s="6">
        <f t="shared" si="0"/>
        <v>3</v>
      </c>
      <c r="F8" s="6"/>
      <c r="G8" s="6">
        <v>3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4"/>
      <c r="V8" s="4"/>
      <c r="W8" s="4"/>
      <c r="X8" s="4"/>
      <c r="Y8" s="4"/>
      <c r="Z8" s="4"/>
      <c r="AA8" s="4"/>
    </row>
    <row r="9" spans="1:27">
      <c r="A9" s="6"/>
      <c r="B9" s="6"/>
      <c r="C9" s="20" t="s">
        <v>553</v>
      </c>
      <c r="D9" s="20" t="s">
        <v>554</v>
      </c>
      <c r="E9" s="6">
        <f t="shared" si="0"/>
        <v>7</v>
      </c>
      <c r="F9" s="6"/>
      <c r="G9" s="6">
        <v>3</v>
      </c>
      <c r="H9" s="6"/>
      <c r="I9" s="6"/>
      <c r="J9" s="6"/>
      <c r="K9" s="6"/>
      <c r="L9" s="6"/>
      <c r="M9" s="6"/>
      <c r="N9" s="6"/>
      <c r="O9" s="6"/>
      <c r="P9" s="6"/>
      <c r="Q9" s="6"/>
      <c r="R9" s="6">
        <v>4</v>
      </c>
      <c r="S9" s="6"/>
      <c r="T9" s="6"/>
      <c r="U9" s="4"/>
      <c r="V9" s="4"/>
      <c r="W9" s="4"/>
      <c r="X9" s="4"/>
      <c r="Y9" s="4"/>
      <c r="Z9" s="4"/>
      <c r="AA9" s="4"/>
    </row>
    <row r="10" spans="1:27">
      <c r="A10" s="6"/>
      <c r="B10" s="6"/>
      <c r="C10" s="20" t="s">
        <v>555</v>
      </c>
      <c r="D10" s="20" t="s">
        <v>556</v>
      </c>
      <c r="E10" s="6">
        <f t="shared" si="0"/>
        <v>4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>
        <v>4</v>
      </c>
      <c r="S10" s="6"/>
      <c r="T10" s="6"/>
      <c r="U10" s="4"/>
      <c r="V10" s="4"/>
      <c r="W10" s="4"/>
      <c r="X10" s="4"/>
      <c r="Y10" s="4"/>
      <c r="Z10" s="4"/>
      <c r="AA10" s="4"/>
    </row>
    <row r="11" spans="1:27">
      <c r="A11" s="6"/>
      <c r="B11" s="6"/>
      <c r="C11" s="20" t="s">
        <v>557</v>
      </c>
      <c r="D11" s="20" t="s">
        <v>558</v>
      </c>
      <c r="E11" s="6">
        <f t="shared" si="0"/>
        <v>4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>
        <v>4</v>
      </c>
      <c r="S11" s="6"/>
      <c r="T11" s="6"/>
      <c r="U11" s="4"/>
      <c r="V11" s="4"/>
      <c r="W11" s="4"/>
      <c r="X11" s="4"/>
      <c r="Y11" s="4"/>
      <c r="Z11" s="4"/>
      <c r="AA11" s="4"/>
    </row>
    <row r="12" spans="1:27">
      <c r="A12" s="6"/>
      <c r="B12" s="6"/>
      <c r="C12" s="20" t="s">
        <v>559</v>
      </c>
      <c r="D12" s="20" t="s">
        <v>560</v>
      </c>
      <c r="E12" s="6">
        <f t="shared" si="0"/>
        <v>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4"/>
      <c r="V12" s="4"/>
      <c r="W12" s="4"/>
      <c r="X12" s="4"/>
      <c r="Y12" s="4"/>
      <c r="Z12" s="4"/>
      <c r="AA12" s="4"/>
    </row>
    <row r="13" spans="1:27">
      <c r="A13" s="6"/>
      <c r="B13" s="6"/>
      <c r="C13" s="20" t="s">
        <v>561</v>
      </c>
      <c r="D13" s="20" t="s">
        <v>562</v>
      </c>
      <c r="E13" s="6">
        <f t="shared" si="0"/>
        <v>52</v>
      </c>
      <c r="F13" s="6"/>
      <c r="G13" s="6"/>
      <c r="H13" s="6"/>
      <c r="I13" s="6">
        <v>1.5</v>
      </c>
      <c r="J13" s="6"/>
      <c r="K13" s="6">
        <v>2.5</v>
      </c>
      <c r="L13" s="6"/>
      <c r="M13" s="6"/>
      <c r="N13" s="6"/>
      <c r="O13" s="6"/>
      <c r="P13" s="6"/>
      <c r="Q13" s="6">
        <v>44</v>
      </c>
      <c r="R13" s="6">
        <v>4</v>
      </c>
      <c r="S13" s="6"/>
      <c r="T13" s="6"/>
      <c r="U13" s="4"/>
      <c r="V13" s="4"/>
      <c r="W13" s="4"/>
      <c r="X13" s="4"/>
      <c r="Y13" s="4"/>
      <c r="Z13" s="4"/>
      <c r="AA13" s="4"/>
    </row>
    <row r="14" spans="1:27">
      <c r="A14" s="6"/>
      <c r="B14" s="6"/>
      <c r="C14" s="20" t="s">
        <v>563</v>
      </c>
      <c r="D14" s="20" t="s">
        <v>564</v>
      </c>
      <c r="E14" s="6">
        <f t="shared" si="0"/>
        <v>6</v>
      </c>
      <c r="F14" s="6"/>
      <c r="G14" s="6"/>
      <c r="H14" s="6"/>
      <c r="I14" s="6"/>
      <c r="J14" s="6">
        <v>2</v>
      </c>
      <c r="K14" s="6"/>
      <c r="L14" s="6"/>
      <c r="M14" s="6"/>
      <c r="N14" s="6"/>
      <c r="O14" s="6"/>
      <c r="P14" s="6"/>
      <c r="Q14" s="6"/>
      <c r="R14" s="6">
        <v>4</v>
      </c>
      <c r="S14" s="6"/>
      <c r="T14" s="6"/>
      <c r="U14" s="4"/>
      <c r="V14" s="4"/>
      <c r="W14" s="4"/>
      <c r="X14" s="4"/>
      <c r="Y14" s="4"/>
      <c r="Z14" s="4"/>
      <c r="AA14" s="4"/>
    </row>
    <row r="15" spans="1:27">
      <c r="A15" s="6"/>
      <c r="B15" s="6"/>
      <c r="C15" s="20" t="s">
        <v>565</v>
      </c>
      <c r="D15" s="20" t="s">
        <v>566</v>
      </c>
      <c r="E15" s="6">
        <f t="shared" si="0"/>
        <v>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4"/>
      <c r="V15" s="4"/>
      <c r="W15" s="4"/>
      <c r="X15" s="4"/>
      <c r="Y15" s="4"/>
      <c r="Z15" s="4"/>
      <c r="AA15" s="4"/>
    </row>
    <row r="16" spans="1:27">
      <c r="A16" s="6"/>
      <c r="B16" s="6"/>
      <c r="C16" s="21">
        <v>2017011713</v>
      </c>
      <c r="D16" s="20" t="s">
        <v>171</v>
      </c>
      <c r="E16" s="6">
        <f t="shared" si="0"/>
        <v>0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4"/>
      <c r="V16" s="4"/>
      <c r="W16" s="4"/>
      <c r="X16" s="4"/>
      <c r="Y16" s="4"/>
      <c r="Z16" s="4"/>
      <c r="AA16" s="4"/>
    </row>
    <row r="17" spans="1:27">
      <c r="A17" s="6"/>
      <c r="B17" s="6"/>
      <c r="C17" s="20" t="s">
        <v>568</v>
      </c>
      <c r="D17" s="20" t="s">
        <v>569</v>
      </c>
      <c r="E17" s="6">
        <f t="shared" si="0"/>
        <v>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4"/>
      <c r="V17" s="4"/>
      <c r="W17" s="4"/>
      <c r="X17" s="4"/>
      <c r="Y17" s="4"/>
      <c r="Z17" s="4"/>
      <c r="AA17" s="4"/>
    </row>
    <row r="18" spans="1:27">
      <c r="A18" s="6"/>
      <c r="B18" s="6"/>
      <c r="C18" s="20" t="s">
        <v>570</v>
      </c>
      <c r="D18" s="20" t="s">
        <v>571</v>
      </c>
      <c r="E18" s="6">
        <f t="shared" si="0"/>
        <v>12.5</v>
      </c>
      <c r="F18" s="6"/>
      <c r="G18" s="6"/>
      <c r="H18" s="6"/>
      <c r="I18" s="6">
        <v>1.5</v>
      </c>
      <c r="J18" s="6"/>
      <c r="K18" s="6"/>
      <c r="L18" s="6"/>
      <c r="M18" s="6"/>
      <c r="N18" s="6">
        <v>6</v>
      </c>
      <c r="O18" s="6">
        <v>5</v>
      </c>
      <c r="P18" s="6"/>
      <c r="Q18" s="6"/>
      <c r="R18" s="6"/>
      <c r="S18" s="6"/>
      <c r="T18" s="6"/>
      <c r="U18" s="4"/>
      <c r="V18" s="4"/>
      <c r="W18" s="4"/>
      <c r="X18" s="4"/>
      <c r="Y18" s="4"/>
      <c r="Z18" s="4"/>
      <c r="AA18" s="4"/>
    </row>
    <row r="19" spans="1:27">
      <c r="A19" s="6"/>
      <c r="B19" s="6"/>
      <c r="C19" s="20" t="s">
        <v>572</v>
      </c>
      <c r="D19" s="20" t="s">
        <v>573</v>
      </c>
      <c r="E19" s="6">
        <f t="shared" si="0"/>
        <v>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4"/>
      <c r="V19" s="4"/>
      <c r="W19" s="4"/>
      <c r="X19" s="4"/>
      <c r="Y19" s="4"/>
      <c r="Z19" s="4"/>
      <c r="AA19" s="4"/>
    </row>
    <row r="20" spans="1:27">
      <c r="A20" s="6"/>
      <c r="B20" s="6"/>
      <c r="C20" s="20" t="s">
        <v>574</v>
      </c>
      <c r="D20" s="20" t="s">
        <v>575</v>
      </c>
      <c r="E20" s="6">
        <f t="shared" si="0"/>
        <v>0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4"/>
      <c r="V20" s="4"/>
      <c r="W20" s="4"/>
      <c r="X20" s="4"/>
      <c r="Y20" s="4"/>
      <c r="Z20" s="4"/>
      <c r="AA20" s="4"/>
    </row>
    <row r="21" spans="1:27">
      <c r="A21" s="6"/>
      <c r="B21" s="6"/>
      <c r="C21" s="20" t="s">
        <v>576</v>
      </c>
      <c r="D21" s="20" t="s">
        <v>577</v>
      </c>
      <c r="E21" s="6">
        <f t="shared" si="0"/>
        <v>0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4"/>
      <c r="V21" s="4"/>
      <c r="W21" s="4"/>
      <c r="X21" s="4"/>
      <c r="Y21" s="4"/>
      <c r="Z21" s="4"/>
      <c r="AA21" s="4"/>
    </row>
    <row r="22" spans="1:27">
      <c r="A22" s="6"/>
      <c r="B22" s="6"/>
      <c r="C22" s="20" t="s">
        <v>578</v>
      </c>
      <c r="D22" s="20" t="s">
        <v>579</v>
      </c>
      <c r="E22" s="6">
        <f t="shared" si="0"/>
        <v>2</v>
      </c>
      <c r="F22" s="6"/>
      <c r="G22" s="6"/>
      <c r="H22" s="6"/>
      <c r="I22" s="6"/>
      <c r="J22" s="6">
        <v>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4"/>
      <c r="V22" s="4"/>
      <c r="W22" s="4"/>
      <c r="X22" s="4"/>
      <c r="Y22" s="4"/>
      <c r="Z22" s="4"/>
      <c r="AA22" s="4"/>
    </row>
    <row r="23" spans="1:27">
      <c r="A23" s="6"/>
      <c r="B23" s="6"/>
      <c r="C23" s="20" t="s">
        <v>580</v>
      </c>
      <c r="D23" s="20" t="s">
        <v>581</v>
      </c>
      <c r="E23" s="6">
        <f t="shared" si="0"/>
        <v>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4"/>
      <c r="V23" s="4"/>
      <c r="W23" s="4"/>
      <c r="X23" s="4"/>
      <c r="Y23" s="4"/>
      <c r="Z23" s="4"/>
      <c r="AA23" s="4"/>
    </row>
    <row r="24" spans="1:27">
      <c r="A24" s="6"/>
      <c r="B24" s="6"/>
      <c r="C24" s="20" t="s">
        <v>582</v>
      </c>
      <c r="D24" s="20" t="s">
        <v>583</v>
      </c>
      <c r="E24" s="6">
        <f t="shared" si="0"/>
        <v>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4"/>
      <c r="V24" s="4"/>
      <c r="W24" s="4"/>
      <c r="X24" s="4"/>
      <c r="Y24" s="4"/>
      <c r="Z24" s="4"/>
      <c r="AA24" s="4"/>
    </row>
    <row r="25" spans="1:27">
      <c r="A25" s="6"/>
      <c r="B25" s="6"/>
      <c r="C25" s="20" t="s">
        <v>584</v>
      </c>
      <c r="D25" s="20" t="s">
        <v>585</v>
      </c>
      <c r="E25" s="6">
        <f t="shared" si="0"/>
        <v>0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4"/>
      <c r="V25" s="4"/>
      <c r="W25" s="4"/>
      <c r="X25" s="4"/>
      <c r="Y25" s="4"/>
      <c r="Z25" s="4"/>
      <c r="AA25" s="4"/>
    </row>
    <row r="26" spans="1:27">
      <c r="A26" s="6"/>
      <c r="B26" s="6"/>
      <c r="C26" s="20" t="s">
        <v>586</v>
      </c>
      <c r="D26" s="20" t="s">
        <v>587</v>
      </c>
      <c r="E26" s="6">
        <f t="shared" si="0"/>
        <v>4</v>
      </c>
      <c r="F26" s="6"/>
      <c r="G26" s="6"/>
      <c r="H26" s="6"/>
      <c r="I26" s="6">
        <v>3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>
        <v>1</v>
      </c>
      <c r="U26" s="4"/>
      <c r="V26" s="4"/>
      <c r="W26" s="4"/>
      <c r="X26" s="4"/>
      <c r="Y26" s="4"/>
      <c r="Z26" s="4"/>
      <c r="AA26" s="4"/>
    </row>
    <row r="27" ht="14.4" spans="1: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ht="14.4" spans="1:27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ht="14.4" spans="1:2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ht="14.4" spans="1:27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4.4" spans="1: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4.4" spans="1: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9">
    <mergeCell ref="A1:T1"/>
    <mergeCell ref="C2:D2"/>
    <mergeCell ref="H2:I2"/>
    <mergeCell ref="J2:T2"/>
    <mergeCell ref="A2:A3"/>
    <mergeCell ref="A4:A26"/>
    <mergeCell ref="B2:B3"/>
    <mergeCell ref="B4:B26"/>
    <mergeCell ref="E2:E3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0"/>
  <sheetViews>
    <sheetView workbookViewId="0">
      <selection activeCell="G301" sqref="G301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2.6296296296296" style="1" customWidth="1"/>
    <col min="4" max="4" width="10.25" style="1" customWidth="1"/>
    <col min="5" max="5" width="11.6296296296296" style="1" customWidth="1"/>
    <col min="6" max="6" width="51.1296296296296" style="1" customWidth="1"/>
    <col min="7" max="7" width="31.5" style="1" customWidth="1"/>
    <col min="8" max="11" width="27" style="1" customWidth="1"/>
    <col min="12" max="15" width="19.8796296296296" style="1" customWidth="1"/>
    <col min="16" max="17" width="13.25" style="1" customWidth="1"/>
    <col min="18" max="33" width="9.12962962962963" style="1" customWidth="1"/>
    <col min="34" max="16384" width="8.75" style="1"/>
  </cols>
  <sheetData>
    <row r="1" ht="22.5" customHeight="1" spans="1:33">
      <c r="A1" s="2" t="s">
        <v>1405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ht="21" customHeight="1" spans="1:33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/>
      <c r="L2" s="2" t="s">
        <v>1128</v>
      </c>
      <c r="M2" s="2"/>
      <c r="N2" s="2"/>
      <c r="O2" s="2"/>
      <c r="P2" s="2"/>
      <c r="Q2" s="2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ht="18.75" customHeight="1" spans="1:33">
      <c r="A3" s="2"/>
      <c r="B3" s="2"/>
      <c r="C3" s="2" t="s">
        <v>2</v>
      </c>
      <c r="D3" s="2" t="s">
        <v>3</v>
      </c>
      <c r="E3" s="2"/>
      <c r="F3" s="2"/>
      <c r="G3" s="2"/>
      <c r="H3" s="2" t="s">
        <v>1129</v>
      </c>
      <c r="I3" s="2" t="s">
        <v>1406</v>
      </c>
      <c r="J3" s="2" t="s">
        <v>1378</v>
      </c>
      <c r="K3" s="2" t="s">
        <v>1407</v>
      </c>
      <c r="L3" s="2" t="s">
        <v>1312</v>
      </c>
      <c r="M3" s="2" t="s">
        <v>1408</v>
      </c>
      <c r="N3" s="2" t="s">
        <v>1368</v>
      </c>
      <c r="O3" s="2" t="s">
        <v>1409</v>
      </c>
      <c r="P3" s="5" t="s">
        <v>1278</v>
      </c>
      <c r="Q3" s="2" t="s">
        <v>1132</v>
      </c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>
      <c r="A4" s="2">
        <v>20170118</v>
      </c>
      <c r="B4" s="2">
        <f>SUM(E4:E29)</f>
        <v>269.5</v>
      </c>
      <c r="C4" s="22" t="s">
        <v>588</v>
      </c>
      <c r="D4" s="22" t="s">
        <v>589</v>
      </c>
      <c r="E4" s="2">
        <f t="shared" ref="E4:E29" si="0">SUM(F4:AC4)</f>
        <v>2</v>
      </c>
      <c r="F4" s="2"/>
      <c r="G4" s="2"/>
      <c r="H4" s="2"/>
      <c r="I4" s="2">
        <v>2</v>
      </c>
      <c r="J4" s="2"/>
      <c r="K4" s="2"/>
      <c r="L4" s="2"/>
      <c r="M4" s="2"/>
      <c r="N4" s="2"/>
      <c r="O4" s="2"/>
      <c r="P4" s="2"/>
      <c r="Q4" s="2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>
      <c r="A5" s="2"/>
      <c r="B5" s="2"/>
      <c r="C5" s="22" t="s">
        <v>590</v>
      </c>
      <c r="D5" s="22" t="s">
        <v>591</v>
      </c>
      <c r="E5" s="2">
        <f t="shared" si="0"/>
        <v>6</v>
      </c>
      <c r="F5" s="2"/>
      <c r="G5" s="2"/>
      <c r="H5" s="2"/>
      <c r="I5" s="2">
        <v>2</v>
      </c>
      <c r="J5" s="2"/>
      <c r="K5" s="2">
        <v>4</v>
      </c>
      <c r="L5" s="2"/>
      <c r="M5" s="2"/>
      <c r="N5" s="2"/>
      <c r="O5" s="2"/>
      <c r="P5" s="2"/>
      <c r="Q5" s="2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>
      <c r="A6" s="2"/>
      <c r="B6" s="2"/>
      <c r="C6" s="22" t="s">
        <v>592</v>
      </c>
      <c r="D6" s="22" t="s">
        <v>593</v>
      </c>
      <c r="E6" s="2">
        <f t="shared" si="0"/>
        <v>2</v>
      </c>
      <c r="F6" s="2"/>
      <c r="G6" s="2"/>
      <c r="H6" s="2"/>
      <c r="I6" s="2"/>
      <c r="J6" s="2"/>
      <c r="K6" s="2"/>
      <c r="L6" s="2"/>
      <c r="M6" s="2"/>
      <c r="N6" s="2"/>
      <c r="O6" s="2">
        <v>2</v>
      </c>
      <c r="P6" s="2"/>
      <c r="Q6" s="2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>
      <c r="A7" s="2"/>
      <c r="B7" s="2"/>
      <c r="C7" s="22" t="s">
        <v>594</v>
      </c>
      <c r="D7" s="22" t="s">
        <v>595</v>
      </c>
      <c r="E7" s="2">
        <f t="shared" si="0"/>
        <v>10</v>
      </c>
      <c r="F7" s="2"/>
      <c r="G7" s="2"/>
      <c r="H7" s="2"/>
      <c r="I7" s="2">
        <v>2</v>
      </c>
      <c r="J7" s="2"/>
      <c r="K7" s="2"/>
      <c r="L7" s="2"/>
      <c r="M7" s="2">
        <v>4</v>
      </c>
      <c r="N7" s="2"/>
      <c r="O7" s="2"/>
      <c r="P7" s="2"/>
      <c r="Q7" s="2">
        <v>4</v>
      </c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>
      <c r="A8" s="2"/>
      <c r="B8" s="2"/>
      <c r="C8" s="22" t="s">
        <v>596</v>
      </c>
      <c r="D8" s="22" t="s">
        <v>597</v>
      </c>
      <c r="E8" s="2">
        <f t="shared" si="0"/>
        <v>2</v>
      </c>
      <c r="F8" s="2"/>
      <c r="G8" s="2"/>
      <c r="H8" s="2"/>
      <c r="I8" s="2">
        <v>2</v>
      </c>
      <c r="J8" s="2"/>
      <c r="K8" s="2"/>
      <c r="L8" s="2"/>
      <c r="M8" s="2"/>
      <c r="N8" s="2"/>
      <c r="O8" s="2"/>
      <c r="P8" s="2"/>
      <c r="Q8" s="2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>
      <c r="A9" s="2"/>
      <c r="B9" s="2"/>
      <c r="C9" s="22" t="s">
        <v>598</v>
      </c>
      <c r="D9" s="22" t="s">
        <v>599</v>
      </c>
      <c r="E9" s="2">
        <f t="shared" si="0"/>
        <v>2</v>
      </c>
      <c r="F9" s="2"/>
      <c r="G9" s="2"/>
      <c r="H9" s="2"/>
      <c r="I9" s="2">
        <v>2</v>
      </c>
      <c r="J9" s="2"/>
      <c r="K9" s="2"/>
      <c r="L9" s="2"/>
      <c r="M9" s="2"/>
      <c r="N9" s="2"/>
      <c r="O9" s="2"/>
      <c r="P9" s="2"/>
      <c r="Q9" s="2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>
      <c r="A10" s="2"/>
      <c r="B10" s="2"/>
      <c r="C10" s="22" t="s">
        <v>600</v>
      </c>
      <c r="D10" s="22" t="s">
        <v>601</v>
      </c>
      <c r="E10" s="2">
        <f t="shared" si="0"/>
        <v>2</v>
      </c>
      <c r="F10" s="2"/>
      <c r="G10" s="2"/>
      <c r="H10" s="2"/>
      <c r="I10" s="2">
        <v>2</v>
      </c>
      <c r="J10" s="2"/>
      <c r="K10" s="2"/>
      <c r="L10" s="2"/>
      <c r="M10" s="2"/>
      <c r="N10" s="2"/>
      <c r="O10" s="2"/>
      <c r="P10" s="2"/>
      <c r="Q10" s="2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>
      <c r="A11" s="2"/>
      <c r="B11" s="2"/>
      <c r="C11" s="22" t="s">
        <v>602</v>
      </c>
      <c r="D11" s="22" t="s">
        <v>603</v>
      </c>
      <c r="E11" s="2">
        <f t="shared" si="0"/>
        <v>2</v>
      </c>
      <c r="F11" s="2"/>
      <c r="G11" s="2"/>
      <c r="H11" s="2"/>
      <c r="I11" s="2">
        <v>2</v>
      </c>
      <c r="J11" s="2"/>
      <c r="K11" s="2"/>
      <c r="L11" s="2"/>
      <c r="M11" s="2"/>
      <c r="N11" s="2"/>
      <c r="O11" s="2"/>
      <c r="P11" s="2"/>
      <c r="Q11" s="2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>
      <c r="A12" s="2"/>
      <c r="B12" s="2"/>
      <c r="C12" s="22" t="s">
        <v>604</v>
      </c>
      <c r="D12" s="22" t="s">
        <v>605</v>
      </c>
      <c r="E12" s="2">
        <f t="shared" si="0"/>
        <v>2</v>
      </c>
      <c r="F12" s="2"/>
      <c r="G12" s="2"/>
      <c r="H12" s="2"/>
      <c r="I12" s="2">
        <v>2</v>
      </c>
      <c r="J12" s="2"/>
      <c r="K12" s="2"/>
      <c r="L12" s="2"/>
      <c r="M12" s="2"/>
      <c r="N12" s="2"/>
      <c r="O12" s="2"/>
      <c r="P12" s="2"/>
      <c r="Q12" s="2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>
      <c r="A13" s="2"/>
      <c r="B13" s="2"/>
      <c r="C13" s="22" t="s">
        <v>606</v>
      </c>
      <c r="D13" s="22" t="s">
        <v>607</v>
      </c>
      <c r="E13" s="2">
        <f t="shared" si="0"/>
        <v>66.5</v>
      </c>
      <c r="F13" s="2"/>
      <c r="G13" s="2"/>
      <c r="H13" s="2">
        <v>6.5</v>
      </c>
      <c r="I13" s="2">
        <v>2</v>
      </c>
      <c r="J13" s="2">
        <v>6</v>
      </c>
      <c r="K13" s="2"/>
      <c r="L13" s="2"/>
      <c r="M13" s="2">
        <v>4</v>
      </c>
      <c r="N13" s="2"/>
      <c r="O13" s="2"/>
      <c r="P13" s="2">
        <v>44</v>
      </c>
      <c r="Q13" s="2">
        <v>4</v>
      </c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>
      <c r="A14" s="2"/>
      <c r="B14" s="2"/>
      <c r="C14" s="22" t="s">
        <v>608</v>
      </c>
      <c r="D14" s="22" t="s">
        <v>609</v>
      </c>
      <c r="E14" s="2">
        <f t="shared" si="0"/>
        <v>2</v>
      </c>
      <c r="F14" s="2"/>
      <c r="G14" s="2"/>
      <c r="H14" s="2"/>
      <c r="I14" s="2">
        <v>2</v>
      </c>
      <c r="J14" s="2"/>
      <c r="K14" s="2"/>
      <c r="L14" s="2"/>
      <c r="M14" s="2"/>
      <c r="N14" s="2"/>
      <c r="O14" s="2"/>
      <c r="P14" s="2"/>
      <c r="Q14" s="2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>
      <c r="A15" s="2"/>
      <c r="B15" s="2"/>
      <c r="C15" s="22" t="s">
        <v>610</v>
      </c>
      <c r="D15" s="22" t="s">
        <v>611</v>
      </c>
      <c r="E15" s="2">
        <f t="shared" si="0"/>
        <v>2</v>
      </c>
      <c r="F15" s="2"/>
      <c r="G15" s="2"/>
      <c r="H15" s="2"/>
      <c r="I15" s="2">
        <v>2</v>
      </c>
      <c r="J15" s="2"/>
      <c r="K15" s="2"/>
      <c r="L15" s="2"/>
      <c r="M15" s="2"/>
      <c r="N15" s="2"/>
      <c r="O15" s="2"/>
      <c r="P15" s="2"/>
      <c r="Q15" s="2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>
      <c r="A16" s="2"/>
      <c r="B16" s="2"/>
      <c r="C16" s="22" t="s">
        <v>612</v>
      </c>
      <c r="D16" s="22" t="s">
        <v>613</v>
      </c>
      <c r="E16" s="2">
        <f t="shared" si="0"/>
        <v>68</v>
      </c>
      <c r="F16" s="2"/>
      <c r="G16" s="2"/>
      <c r="H16" s="2">
        <v>2</v>
      </c>
      <c r="I16" s="2">
        <v>2</v>
      </c>
      <c r="J16" s="2">
        <v>6</v>
      </c>
      <c r="K16" s="2">
        <v>12</v>
      </c>
      <c r="L16" s="2"/>
      <c r="M16" s="2"/>
      <c r="N16" s="2"/>
      <c r="O16" s="2">
        <v>2</v>
      </c>
      <c r="P16" s="2">
        <v>44</v>
      </c>
      <c r="Q16" s="2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>
      <c r="A17" s="2"/>
      <c r="B17" s="2"/>
      <c r="C17" s="22" t="s">
        <v>614</v>
      </c>
      <c r="D17" s="22" t="s">
        <v>615</v>
      </c>
      <c r="E17" s="2">
        <f t="shared" si="0"/>
        <v>2</v>
      </c>
      <c r="F17" s="2"/>
      <c r="G17" s="2"/>
      <c r="H17" s="2"/>
      <c r="I17" s="2">
        <v>2</v>
      </c>
      <c r="J17" s="2"/>
      <c r="K17" s="2"/>
      <c r="L17" s="2"/>
      <c r="M17" s="2"/>
      <c r="N17" s="2"/>
      <c r="O17" s="2"/>
      <c r="P17" s="2"/>
      <c r="Q17" s="2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>
      <c r="A18" s="2"/>
      <c r="B18" s="2"/>
      <c r="C18" s="22" t="s">
        <v>616</v>
      </c>
      <c r="D18" s="22" t="s">
        <v>617</v>
      </c>
      <c r="E18" s="2">
        <f t="shared" si="0"/>
        <v>2</v>
      </c>
      <c r="F18" s="2"/>
      <c r="G18" s="2"/>
      <c r="H18" s="2"/>
      <c r="I18" s="2">
        <v>2</v>
      </c>
      <c r="J18" s="2"/>
      <c r="K18" s="2"/>
      <c r="L18" s="2"/>
      <c r="M18" s="2"/>
      <c r="N18" s="2"/>
      <c r="O18" s="2"/>
      <c r="P18" s="2"/>
      <c r="Q18" s="2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>
      <c r="A19" s="2"/>
      <c r="B19" s="2"/>
      <c r="C19" s="22" t="s">
        <v>618</v>
      </c>
      <c r="D19" s="22" t="s">
        <v>619</v>
      </c>
      <c r="E19" s="2">
        <f t="shared" si="0"/>
        <v>2</v>
      </c>
      <c r="F19" s="2"/>
      <c r="G19" s="2"/>
      <c r="H19" s="2"/>
      <c r="I19" s="2">
        <v>2</v>
      </c>
      <c r="J19" s="2"/>
      <c r="K19" s="2"/>
      <c r="L19" s="2"/>
      <c r="M19" s="2"/>
      <c r="N19" s="2"/>
      <c r="O19" s="2"/>
      <c r="P19" s="2"/>
      <c r="Q19" s="2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>
      <c r="A20" s="2"/>
      <c r="B20" s="2"/>
      <c r="C20" s="22" t="s">
        <v>620</v>
      </c>
      <c r="D20" s="22" t="s">
        <v>621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>
      <c r="A21" s="2"/>
      <c r="B21" s="2"/>
      <c r="C21" s="22" t="s">
        <v>622</v>
      </c>
      <c r="D21" s="22" t="s">
        <v>623</v>
      </c>
      <c r="E21" s="2">
        <f t="shared" si="0"/>
        <v>46</v>
      </c>
      <c r="F21" s="2"/>
      <c r="G21" s="2"/>
      <c r="H21" s="2"/>
      <c r="I21" s="2">
        <v>2</v>
      </c>
      <c r="J21" s="2"/>
      <c r="K21" s="2"/>
      <c r="L21" s="2"/>
      <c r="M21" s="2"/>
      <c r="N21" s="2"/>
      <c r="O21" s="2"/>
      <c r="P21" s="2">
        <v>44</v>
      </c>
      <c r="Q21" s="2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>
      <c r="A22" s="2"/>
      <c r="B22" s="2"/>
      <c r="C22" s="22" t="s">
        <v>624</v>
      </c>
      <c r="D22" s="22" t="s">
        <v>625</v>
      </c>
      <c r="E22" s="2">
        <f t="shared" si="0"/>
        <v>2</v>
      </c>
      <c r="F22" s="2"/>
      <c r="G22" s="2"/>
      <c r="H22" s="2"/>
      <c r="I22" s="2">
        <v>2</v>
      </c>
      <c r="J22" s="2"/>
      <c r="K22" s="2"/>
      <c r="L22" s="2"/>
      <c r="M22" s="2"/>
      <c r="N22" s="2"/>
      <c r="O22" s="2"/>
      <c r="P22" s="2"/>
      <c r="Q22" s="2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>
      <c r="A23" s="2"/>
      <c r="B23" s="2"/>
      <c r="C23" s="22" t="s">
        <v>626</v>
      </c>
      <c r="D23" s="22" t="s">
        <v>627</v>
      </c>
      <c r="E23" s="2">
        <f t="shared" si="0"/>
        <v>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>
      <c r="A24" s="2"/>
      <c r="B24" s="2"/>
      <c r="C24" s="22" t="s">
        <v>628</v>
      </c>
      <c r="D24" s="22" t="s">
        <v>629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>
      <c r="A25" s="2"/>
      <c r="B25" s="2"/>
      <c r="C25" s="22" t="s">
        <v>630</v>
      </c>
      <c r="D25" s="22" t="s">
        <v>631</v>
      </c>
      <c r="E25" s="2">
        <f t="shared" si="0"/>
        <v>2</v>
      </c>
      <c r="F25" s="2"/>
      <c r="G25" s="2"/>
      <c r="H25" s="2"/>
      <c r="I25" s="2">
        <v>2</v>
      </c>
      <c r="J25" s="2"/>
      <c r="K25" s="2"/>
      <c r="L25" s="2"/>
      <c r="M25" s="2"/>
      <c r="N25" s="2"/>
      <c r="O25" s="2"/>
      <c r="P25" s="2"/>
      <c r="Q25" s="2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>
      <c r="A26" s="2"/>
      <c r="B26" s="2"/>
      <c r="C26" s="22" t="s">
        <v>632</v>
      </c>
      <c r="D26" s="22" t="s">
        <v>633</v>
      </c>
      <c r="E26" s="2">
        <f t="shared" si="0"/>
        <v>2</v>
      </c>
      <c r="F26" s="2"/>
      <c r="G26" s="2"/>
      <c r="H26" s="2"/>
      <c r="I26" s="2">
        <v>2</v>
      </c>
      <c r="J26" s="2"/>
      <c r="K26" s="2"/>
      <c r="L26" s="2"/>
      <c r="M26" s="2"/>
      <c r="N26" s="2"/>
      <c r="O26" s="2"/>
      <c r="P26" s="2"/>
      <c r="Q26" s="2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>
      <c r="A27" s="2"/>
      <c r="B27" s="2"/>
      <c r="C27" s="22" t="s">
        <v>634</v>
      </c>
      <c r="D27" s="22" t="s">
        <v>635</v>
      </c>
      <c r="E27" s="2">
        <f t="shared" si="0"/>
        <v>2</v>
      </c>
      <c r="F27" s="2"/>
      <c r="G27" s="2"/>
      <c r="H27" s="2"/>
      <c r="I27" s="2">
        <v>2</v>
      </c>
      <c r="J27" s="2"/>
      <c r="K27" s="2"/>
      <c r="L27" s="2"/>
      <c r="M27" s="2"/>
      <c r="N27" s="2"/>
      <c r="O27" s="2"/>
      <c r="P27" s="2"/>
      <c r="Q27" s="2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>
      <c r="A28" s="2"/>
      <c r="B28" s="2"/>
      <c r="C28" s="22" t="s">
        <v>636</v>
      </c>
      <c r="D28" s="22" t="s">
        <v>637</v>
      </c>
      <c r="E28" s="2">
        <f t="shared" si="0"/>
        <v>35</v>
      </c>
      <c r="F28" s="2"/>
      <c r="G28" s="2"/>
      <c r="H28" s="2">
        <v>2</v>
      </c>
      <c r="I28" s="2">
        <v>2</v>
      </c>
      <c r="J28" s="2"/>
      <c r="K28" s="2">
        <v>27</v>
      </c>
      <c r="L28" s="2"/>
      <c r="M28" s="2"/>
      <c r="N28" s="2">
        <v>4</v>
      </c>
      <c r="O28" s="2"/>
      <c r="P28" s="2"/>
      <c r="Q28" s="2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>
      <c r="A29" s="2"/>
      <c r="B29" s="2"/>
      <c r="C29" s="22" t="s">
        <v>638</v>
      </c>
      <c r="D29" s="22" t="s">
        <v>639</v>
      </c>
      <c r="E29" s="2">
        <f t="shared" si="0"/>
        <v>6</v>
      </c>
      <c r="F29" s="2"/>
      <c r="G29" s="2"/>
      <c r="H29" s="2"/>
      <c r="I29" s="2"/>
      <c r="J29" s="2"/>
      <c r="K29" s="2"/>
      <c r="L29" s="2">
        <v>6</v>
      </c>
      <c r="M29" s="2"/>
      <c r="N29" s="2"/>
      <c r="O29" s="2"/>
      <c r="P29" s="2"/>
      <c r="Q29" s="2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ht="14.4" spans="1:3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ht="14.4" spans="1:3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ht="14.4" spans="1:3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ht="14.4" spans="1: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ht="14.4" spans="1:3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ht="14.4" spans="1:3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ht="14.4" spans="1:3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ht="14.4" spans="1:3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ht="14.4" spans="1:3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ht="14.4" spans="1:3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ht="14.4" spans="1:3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ht="14.4" spans="1:3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ht="14.4" spans="1:3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ht="14.4" spans="1:3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ht="14.4" spans="1:3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ht="14.4" spans="1:3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ht="14.4" spans="1:3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ht="14.4" spans="1:3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ht="14.4" spans="1:3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ht="14.4" spans="1:3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ht="14.4" spans="1:3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ht="14.4" spans="1:3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ht="14.4" spans="1:3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ht="14.4" spans="1:3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ht="14.4" spans="1:3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ht="14.4" spans="1:3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ht="14.4" spans="1:3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ht="14.4" spans="1:3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ht="14.4" spans="1:3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ht="14.4" spans="1:3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ht="14.4" spans="1:3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ht="14.4" spans="1:3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ht="14.4" spans="1:3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ht="14.4" spans="1:3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ht="14.4" spans="1:3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ht="14.4" spans="1:3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ht="14.4" spans="1:3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ht="14.4" spans="1:3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ht="14.4" spans="1:3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ht="14.4" spans="1:3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ht="14.4" spans="1:3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ht="14.4" spans="1:3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ht="14.4" spans="1:3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ht="14.4" spans="1:3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ht="14.4" spans="1:3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ht="14.4" spans="1:3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ht="14.4" spans="1:3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ht="14.4" spans="1:3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ht="14.4" spans="1:3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ht="14.4" spans="1:3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ht="14.4" spans="1:3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ht="14.4" spans="1:3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ht="14.4" spans="1:3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ht="14.4" spans="1:3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ht="14.4" spans="1:3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ht="14.4" spans="1:3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ht="14.4" spans="1:3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ht="14.4" spans="1:3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ht="14.4" spans="1:3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ht="14.4" spans="1:3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ht="14.4" spans="1:3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ht="14.4" spans="1:3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ht="14.4" spans="1:3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ht="14.4" spans="1:3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ht="14.4" spans="1:3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ht="14.4" spans="1:3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ht="14.4" spans="1:3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ht="14.4" spans="1:3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ht="14.4" spans="1:3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ht="14.4" spans="1:3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ht="14.4" spans="1:3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ht="14.4" spans="1:3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ht="14.4" spans="1:3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ht="14.4" spans="1:3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ht="14.4" spans="1:3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ht="14.4" spans="1:3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ht="14.4" spans="1:3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ht="14.4" spans="1:3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ht="14.4" spans="1:3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ht="14.4" spans="1:3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ht="14.4" spans="1:3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ht="14.4" spans="1:3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ht="14.4" spans="1:3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ht="14.4" spans="1:3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ht="14.4" spans="1:3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ht="14.4" spans="1:3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ht="14.4" spans="1:3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ht="14.4" spans="1:3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ht="14.4" spans="1:3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ht="14.4" spans="1:3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ht="14.4" spans="1:3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ht="14.4" spans="1:3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ht="14.4" spans="1:3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ht="14.4" spans="1:3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ht="14.4" spans="1:3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ht="14.4" spans="1:3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ht="14.4" spans="1:3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ht="14.4" spans="1:3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ht="14.4" spans="1:3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ht="14.4" spans="1:3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ht="14.4" spans="1:3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ht="14.4" spans="1:3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ht="14.4" spans="1:3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ht="14.4" spans="1: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ht="14.4" spans="1:3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ht="14.4" spans="1:3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ht="14.4" spans="1:3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ht="14.4" spans="1:3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ht="14.4" spans="1:3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ht="14.4" spans="1:3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ht="14.4" spans="1:3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ht="14.4" spans="1:3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ht="14.4" spans="1:3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ht="14.4" spans="1:3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ht="14.4" spans="1:3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ht="14.4" spans="1:3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ht="14.4" spans="1:3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ht="14.4" spans="1:3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ht="14.4" spans="1:3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ht="14.4" spans="1:3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ht="14.4" spans="1:3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ht="14.4" spans="1:3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ht="14.4" spans="1:3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ht="14.4" spans="1:3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ht="14.4" spans="1:3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ht="14.4" spans="1:3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ht="14.4" spans="1:3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ht="14.4" spans="1:3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ht="14.4" spans="1:3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ht="14.4" spans="1:3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ht="14.4" spans="1:3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ht="14.4" spans="1:3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ht="14.4" spans="1:3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ht="14.4" spans="1:3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ht="14.4" spans="1:3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ht="14.4" spans="1:3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ht="14.4" spans="1:3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ht="14.4" spans="1:3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ht="14.4" spans="1:3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ht="14.4" spans="1:3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ht="14.4" spans="1:3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ht="14.4" spans="1:3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ht="14.4" spans="1:3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ht="14.4" spans="1:3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ht="14.4" spans="1:3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ht="14.4" spans="1:3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ht="14.4" spans="1:3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ht="14.4" spans="1:3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ht="14.4" spans="1:3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ht="14.4" spans="1:3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ht="14.4" spans="1:3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ht="14.4" spans="1:3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ht="14.4" spans="1:3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ht="14.4" spans="1:3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ht="14.4" spans="1:3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ht="14.4" spans="1:3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ht="14.4" spans="1:3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ht="14.4" spans="1:3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ht="14.4" spans="1:3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ht="14.4" spans="1:3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ht="14.4" spans="1:3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ht="14.4" spans="1:3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ht="14.4" spans="1:3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ht="14.4" spans="1:3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ht="14.4" spans="1:3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ht="14.4" spans="1:3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ht="14.4" spans="1:3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ht="14.4" spans="1:3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ht="14.4" spans="1:3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ht="14.4" spans="1:3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ht="14.4" spans="1:3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</sheetData>
  <mergeCells count="8">
    <mergeCell ref="A1:Q1"/>
    <mergeCell ref="C2:D2"/>
    <mergeCell ref="L2:Q2"/>
    <mergeCell ref="A2:A3"/>
    <mergeCell ref="A4:A29"/>
    <mergeCell ref="B2:B3"/>
    <mergeCell ref="B4:B29"/>
    <mergeCell ref="E2:E3"/>
  </mergeCells>
  <pageMargins left="0.7" right="0.7" top="0.75" bottom="0.75" header="0.3" footer="0.3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00"/>
  <sheetViews>
    <sheetView zoomScale="85" zoomScaleNormal="85" topLeftCell="L4" workbookViewId="0">
      <selection activeCell="G301" sqref="G301"/>
    </sheetView>
  </sheetViews>
  <sheetFormatPr defaultColWidth="8.75" defaultRowHeight="15.6"/>
  <cols>
    <col min="1" max="1" width="9.37962962962963" style="29" customWidth="1"/>
    <col min="2" max="2" width="7.25" style="29" customWidth="1"/>
    <col min="3" max="3" width="12.6296296296296" style="29" customWidth="1"/>
    <col min="4" max="4" width="8" style="29" customWidth="1"/>
    <col min="5" max="5" width="11.6296296296296" style="29" customWidth="1"/>
    <col min="6" max="6" width="51.1296296296296" style="29" customWidth="1"/>
    <col min="7" max="7" width="31.5" style="29" customWidth="1"/>
    <col min="8" max="8" width="27" style="29" customWidth="1"/>
    <col min="9" max="9" width="17.5" style="29" customWidth="1"/>
    <col min="10" max="10" width="11" style="29" customWidth="1"/>
    <col min="11" max="11" width="25.5" style="29" customWidth="1"/>
    <col min="12" max="12" width="15.1296296296296" style="29" customWidth="1"/>
    <col min="13" max="13" width="19.5" style="29" customWidth="1"/>
    <col min="14" max="15" width="13.25" style="29" customWidth="1"/>
    <col min="16" max="30" width="9.12962962962963" style="29" customWidth="1"/>
    <col min="31" max="16384" width="8.75" style="29"/>
  </cols>
  <sheetData>
    <row r="1" ht="22.5" customHeight="1" spans="1:30">
      <c r="A1" s="6" t="s">
        <v>1410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ht="21" customHeight="1" spans="1:30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 t="s">
        <v>1127</v>
      </c>
      <c r="I2" s="6" t="s">
        <v>1128</v>
      </c>
      <c r="J2" s="6"/>
      <c r="K2" s="6"/>
      <c r="L2" s="6"/>
      <c r="M2" s="6"/>
      <c r="N2" s="6"/>
      <c r="O2" s="6"/>
      <c r="P2" s="6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18.75" customHeight="1" spans="1:30">
      <c r="A3" s="6"/>
      <c r="B3" s="6"/>
      <c r="C3" s="6" t="s">
        <v>2</v>
      </c>
      <c r="D3" s="6" t="s">
        <v>3</v>
      </c>
      <c r="E3" s="6"/>
      <c r="F3" s="6"/>
      <c r="G3" s="6" t="s">
        <v>1345</v>
      </c>
      <c r="H3" s="6" t="s">
        <v>1346</v>
      </c>
      <c r="I3" s="6" t="s">
        <v>1350</v>
      </c>
      <c r="J3" s="6" t="s">
        <v>1411</v>
      </c>
      <c r="K3" s="6" t="s">
        <v>1412</v>
      </c>
      <c r="L3" s="6" t="s">
        <v>1368</v>
      </c>
      <c r="M3" s="6" t="s">
        <v>1312</v>
      </c>
      <c r="N3" s="8" t="s">
        <v>1278</v>
      </c>
      <c r="O3" s="6" t="s">
        <v>1132</v>
      </c>
      <c r="P3" s="6" t="s">
        <v>1413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0">
      <c r="A4" s="6">
        <v>20170119</v>
      </c>
      <c r="B4" s="6">
        <f>SUM(E4:E29)</f>
        <v>777</v>
      </c>
      <c r="C4" s="20" t="s">
        <v>640</v>
      </c>
      <c r="D4" s="20" t="s">
        <v>641</v>
      </c>
      <c r="E4" s="6">
        <f t="shared" ref="E4:E29" si="0">SUM(F4:X4)</f>
        <v>58</v>
      </c>
      <c r="F4" s="6"/>
      <c r="G4" s="6"/>
      <c r="H4" s="6">
        <v>2</v>
      </c>
      <c r="I4" s="6"/>
      <c r="J4" s="9">
        <v>12</v>
      </c>
      <c r="K4" s="9"/>
      <c r="L4" s="9"/>
      <c r="M4" s="6"/>
      <c r="N4" s="6">
        <v>44</v>
      </c>
      <c r="O4" s="6"/>
      <c r="P4" s="6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0">
      <c r="A5" s="6"/>
      <c r="B5" s="6"/>
      <c r="C5" s="20" t="s">
        <v>642</v>
      </c>
      <c r="D5" s="20" t="s">
        <v>643</v>
      </c>
      <c r="E5" s="6">
        <f t="shared" si="0"/>
        <v>66</v>
      </c>
      <c r="F5" s="6"/>
      <c r="G5" s="6"/>
      <c r="H5" s="6">
        <v>2</v>
      </c>
      <c r="I5" s="6"/>
      <c r="J5" s="9">
        <v>32</v>
      </c>
      <c r="K5" s="9"/>
      <c r="L5" s="9">
        <v>8</v>
      </c>
      <c r="M5" s="6"/>
      <c r="N5" s="6"/>
      <c r="O5" s="6">
        <v>4</v>
      </c>
      <c r="P5" s="6">
        <v>20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 spans="1:30">
      <c r="A6" s="6"/>
      <c r="B6" s="6"/>
      <c r="C6" s="20" t="s">
        <v>644</v>
      </c>
      <c r="D6" s="20" t="s">
        <v>645</v>
      </c>
      <c r="E6" s="6">
        <f t="shared" si="0"/>
        <v>53</v>
      </c>
      <c r="F6" s="6"/>
      <c r="G6" s="6">
        <v>8</v>
      </c>
      <c r="H6" s="6">
        <v>2</v>
      </c>
      <c r="I6" s="6"/>
      <c r="J6" s="9">
        <v>28</v>
      </c>
      <c r="K6" s="9">
        <v>3</v>
      </c>
      <c r="L6" s="9">
        <v>8</v>
      </c>
      <c r="M6" s="6"/>
      <c r="N6" s="6"/>
      <c r="O6" s="6">
        <v>4</v>
      </c>
      <c r="P6" s="6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6"/>
      <c r="B7" s="6"/>
      <c r="C7" s="20" t="s">
        <v>646</v>
      </c>
      <c r="D7" s="20" t="s">
        <v>647</v>
      </c>
      <c r="E7" s="6">
        <f t="shared" si="0"/>
        <v>6</v>
      </c>
      <c r="F7" s="6"/>
      <c r="G7" s="6"/>
      <c r="H7" s="6">
        <v>2</v>
      </c>
      <c r="I7" s="6"/>
      <c r="J7" s="9"/>
      <c r="K7" s="9"/>
      <c r="L7" s="9"/>
      <c r="M7" s="6"/>
      <c r="N7" s="6"/>
      <c r="O7" s="6">
        <v>4</v>
      </c>
      <c r="P7" s="6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0">
      <c r="A8" s="6"/>
      <c r="B8" s="6"/>
      <c r="C8" s="20" t="s">
        <v>648</v>
      </c>
      <c r="D8" s="20" t="s">
        <v>649</v>
      </c>
      <c r="E8" s="6">
        <f t="shared" si="0"/>
        <v>106</v>
      </c>
      <c r="F8" s="6"/>
      <c r="G8" s="6"/>
      <c r="H8" s="6">
        <v>2</v>
      </c>
      <c r="I8" s="6"/>
      <c r="J8" s="9">
        <v>48</v>
      </c>
      <c r="K8" s="9"/>
      <c r="L8" s="9">
        <v>8</v>
      </c>
      <c r="M8" s="6"/>
      <c r="N8" s="6">
        <v>44</v>
      </c>
      <c r="O8" s="6">
        <v>4</v>
      </c>
      <c r="P8" s="6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</row>
    <row r="9" spans="1:30">
      <c r="A9" s="6"/>
      <c r="B9" s="6"/>
      <c r="C9" s="20" t="s">
        <v>650</v>
      </c>
      <c r="D9" s="20" t="s">
        <v>651</v>
      </c>
      <c r="E9" s="6">
        <f t="shared" si="0"/>
        <v>46</v>
      </c>
      <c r="F9" s="6"/>
      <c r="G9" s="6"/>
      <c r="H9" s="6">
        <v>2</v>
      </c>
      <c r="I9" s="6"/>
      <c r="J9" s="9">
        <v>32</v>
      </c>
      <c r="K9" s="9"/>
      <c r="L9" s="9">
        <v>8</v>
      </c>
      <c r="M9" s="6"/>
      <c r="N9" s="6"/>
      <c r="O9" s="6">
        <v>4</v>
      </c>
      <c r="P9" s="6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</row>
    <row r="10" spans="1:30">
      <c r="A10" s="6"/>
      <c r="B10" s="6"/>
      <c r="C10" s="20" t="s">
        <v>652</v>
      </c>
      <c r="D10" s="20" t="s">
        <v>653</v>
      </c>
      <c r="E10" s="6">
        <f t="shared" si="0"/>
        <v>50</v>
      </c>
      <c r="F10" s="6"/>
      <c r="G10" s="6"/>
      <c r="H10" s="6">
        <v>2</v>
      </c>
      <c r="I10" s="6"/>
      <c r="J10" s="9"/>
      <c r="K10" s="9"/>
      <c r="L10" s="9"/>
      <c r="M10" s="6"/>
      <c r="N10" s="6">
        <v>44</v>
      </c>
      <c r="O10" s="6">
        <v>4</v>
      </c>
      <c r="P10" s="6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>
      <c r="A11" s="6"/>
      <c r="B11" s="6"/>
      <c r="C11" s="20" t="s">
        <v>654</v>
      </c>
      <c r="D11" s="20" t="s">
        <v>655</v>
      </c>
      <c r="E11" s="6">
        <f t="shared" si="0"/>
        <v>33</v>
      </c>
      <c r="F11" s="6"/>
      <c r="G11" s="6">
        <v>8</v>
      </c>
      <c r="H11" s="6">
        <v>2</v>
      </c>
      <c r="I11" s="6"/>
      <c r="J11" s="9">
        <v>16</v>
      </c>
      <c r="K11" s="9">
        <v>3</v>
      </c>
      <c r="L11" s="9"/>
      <c r="M11" s="6"/>
      <c r="N11" s="6"/>
      <c r="O11" s="6">
        <v>4</v>
      </c>
      <c r="P11" s="6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0">
      <c r="A12" s="6"/>
      <c r="B12" s="6"/>
      <c r="C12" s="20" t="s">
        <v>656</v>
      </c>
      <c r="D12" s="20" t="s">
        <v>657</v>
      </c>
      <c r="E12" s="6">
        <f t="shared" si="0"/>
        <v>14</v>
      </c>
      <c r="F12" s="6"/>
      <c r="G12" s="6"/>
      <c r="H12" s="6">
        <v>2</v>
      </c>
      <c r="I12" s="6"/>
      <c r="J12" s="9">
        <v>8</v>
      </c>
      <c r="K12" s="9"/>
      <c r="L12" s="9"/>
      <c r="M12" s="6"/>
      <c r="N12" s="6"/>
      <c r="O12" s="6">
        <v>4</v>
      </c>
      <c r="P12" s="6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>
      <c r="A13" s="6"/>
      <c r="B13" s="6"/>
      <c r="C13" s="20" t="s">
        <v>658</v>
      </c>
      <c r="D13" s="20" t="s">
        <v>659</v>
      </c>
      <c r="E13" s="6">
        <f t="shared" si="0"/>
        <v>14</v>
      </c>
      <c r="F13" s="6"/>
      <c r="G13" s="6"/>
      <c r="H13" s="6">
        <v>2</v>
      </c>
      <c r="I13" s="6"/>
      <c r="J13" s="9"/>
      <c r="K13" s="9"/>
      <c r="L13" s="9">
        <v>8</v>
      </c>
      <c r="M13" s="6"/>
      <c r="N13" s="6"/>
      <c r="O13" s="6">
        <v>4</v>
      </c>
      <c r="P13" s="6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>
      <c r="A14" s="6"/>
      <c r="B14" s="6"/>
      <c r="C14" s="20" t="s">
        <v>660</v>
      </c>
      <c r="D14" s="20" t="s">
        <v>661</v>
      </c>
      <c r="E14" s="6">
        <f t="shared" si="0"/>
        <v>93</v>
      </c>
      <c r="F14" s="6"/>
      <c r="G14" s="6">
        <v>8</v>
      </c>
      <c r="H14" s="6">
        <v>2</v>
      </c>
      <c r="I14" s="6">
        <v>6</v>
      </c>
      <c r="J14" s="9">
        <v>16</v>
      </c>
      <c r="K14" s="9">
        <v>3</v>
      </c>
      <c r="L14" s="9">
        <v>8</v>
      </c>
      <c r="M14" s="6">
        <v>6</v>
      </c>
      <c r="N14" s="6">
        <v>44</v>
      </c>
      <c r="O14" s="6"/>
      <c r="P14" s="6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>
      <c r="A15" s="6"/>
      <c r="B15" s="6"/>
      <c r="C15" s="20" t="s">
        <v>662</v>
      </c>
      <c r="D15" s="20" t="s">
        <v>663</v>
      </c>
      <c r="E15" s="6">
        <f t="shared" si="0"/>
        <v>21</v>
      </c>
      <c r="F15" s="6"/>
      <c r="G15" s="6">
        <v>8</v>
      </c>
      <c r="H15" s="6">
        <v>2</v>
      </c>
      <c r="I15" s="6"/>
      <c r="J15" s="9"/>
      <c r="K15" s="9">
        <v>3</v>
      </c>
      <c r="L15" s="9">
        <v>8</v>
      </c>
      <c r="M15" s="6"/>
      <c r="N15" s="6"/>
      <c r="O15" s="6"/>
      <c r="P15" s="6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</row>
    <row r="16" spans="1:30">
      <c r="A16" s="6"/>
      <c r="B16" s="6"/>
      <c r="C16" s="20" t="s">
        <v>664</v>
      </c>
      <c r="D16" s="20" t="s">
        <v>665</v>
      </c>
      <c r="E16" s="6">
        <f t="shared" si="0"/>
        <v>2</v>
      </c>
      <c r="F16" s="6"/>
      <c r="G16" s="6"/>
      <c r="H16" s="6">
        <v>2</v>
      </c>
      <c r="I16" s="6"/>
      <c r="J16" s="9"/>
      <c r="K16" s="9"/>
      <c r="L16" s="9"/>
      <c r="M16" s="6"/>
      <c r="N16" s="6"/>
      <c r="O16" s="6"/>
      <c r="P16" s="6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>
      <c r="A17" s="6"/>
      <c r="B17" s="6"/>
      <c r="C17" s="20" t="s">
        <v>666</v>
      </c>
      <c r="D17" s="20" t="s">
        <v>667</v>
      </c>
      <c r="E17" s="6">
        <f t="shared" si="0"/>
        <v>2</v>
      </c>
      <c r="F17" s="6"/>
      <c r="G17" s="6"/>
      <c r="H17" s="6">
        <v>2</v>
      </c>
      <c r="I17" s="6"/>
      <c r="J17" s="9"/>
      <c r="K17" s="9"/>
      <c r="L17" s="9"/>
      <c r="M17" s="6"/>
      <c r="N17" s="6"/>
      <c r="O17" s="6"/>
      <c r="P17" s="6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>
      <c r="A18" s="6"/>
      <c r="B18" s="6"/>
      <c r="C18" s="20" t="s">
        <v>668</v>
      </c>
      <c r="D18" s="20" t="s">
        <v>204</v>
      </c>
      <c r="E18" s="6">
        <f t="shared" si="0"/>
        <v>2</v>
      </c>
      <c r="F18" s="6"/>
      <c r="G18" s="6"/>
      <c r="H18" s="6">
        <v>2</v>
      </c>
      <c r="I18" s="6"/>
      <c r="J18" s="9"/>
      <c r="K18" s="9"/>
      <c r="L18" s="9"/>
      <c r="M18" s="6"/>
      <c r="N18" s="6"/>
      <c r="O18" s="6"/>
      <c r="P18" s="6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>
      <c r="A19" s="6"/>
      <c r="B19" s="6"/>
      <c r="C19" s="20" t="s">
        <v>669</v>
      </c>
      <c r="D19" s="20" t="s">
        <v>670</v>
      </c>
      <c r="E19" s="6">
        <f t="shared" si="0"/>
        <v>14</v>
      </c>
      <c r="F19" s="6"/>
      <c r="G19" s="6"/>
      <c r="H19" s="6">
        <v>2</v>
      </c>
      <c r="I19" s="6"/>
      <c r="J19" s="9">
        <v>12</v>
      </c>
      <c r="K19" s="9"/>
      <c r="L19" s="9"/>
      <c r="M19" s="6"/>
      <c r="N19" s="6"/>
      <c r="O19" s="6"/>
      <c r="P19" s="6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>
      <c r="A20" s="6"/>
      <c r="B20" s="6"/>
      <c r="C20" s="20" t="s">
        <v>671</v>
      </c>
      <c r="D20" s="20" t="s">
        <v>672</v>
      </c>
      <c r="E20" s="6">
        <f t="shared" si="0"/>
        <v>27</v>
      </c>
      <c r="F20" s="6"/>
      <c r="G20" s="6">
        <v>8</v>
      </c>
      <c r="H20" s="6">
        <v>2</v>
      </c>
      <c r="I20" s="6">
        <v>6</v>
      </c>
      <c r="J20" s="9">
        <v>4</v>
      </c>
      <c r="K20" s="9">
        <v>3</v>
      </c>
      <c r="L20" s="9"/>
      <c r="M20" s="6"/>
      <c r="N20" s="6"/>
      <c r="O20" s="6">
        <v>4</v>
      </c>
      <c r="P20" s="6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>
      <c r="A21" s="6"/>
      <c r="B21" s="6"/>
      <c r="C21" s="20" t="s">
        <v>673</v>
      </c>
      <c r="D21" s="20" t="s">
        <v>674</v>
      </c>
      <c r="E21" s="6">
        <f t="shared" si="0"/>
        <v>46</v>
      </c>
      <c r="F21" s="6"/>
      <c r="G21" s="6"/>
      <c r="H21" s="6">
        <v>2</v>
      </c>
      <c r="I21" s="6"/>
      <c r="J21" s="9"/>
      <c r="K21" s="9"/>
      <c r="L21" s="9"/>
      <c r="M21" s="6"/>
      <c r="N21" s="6">
        <v>44</v>
      </c>
      <c r="O21" s="6"/>
      <c r="P21" s="6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>
      <c r="A22" s="6"/>
      <c r="B22" s="6"/>
      <c r="C22" s="20" t="s">
        <v>675</v>
      </c>
      <c r="D22" s="20" t="s">
        <v>676</v>
      </c>
      <c r="E22" s="6">
        <f t="shared" si="0"/>
        <v>2</v>
      </c>
      <c r="F22" s="6"/>
      <c r="G22" s="6"/>
      <c r="H22" s="6">
        <v>2</v>
      </c>
      <c r="I22" s="6"/>
      <c r="J22" s="9"/>
      <c r="K22" s="9"/>
      <c r="L22" s="9"/>
      <c r="M22" s="6"/>
      <c r="N22" s="6"/>
      <c r="O22" s="6"/>
      <c r="P22" s="6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>
      <c r="A23" s="6"/>
      <c r="B23" s="6"/>
      <c r="C23" s="20" t="s">
        <v>677</v>
      </c>
      <c r="D23" s="20" t="s">
        <v>678</v>
      </c>
      <c r="E23" s="6">
        <f t="shared" si="0"/>
        <v>0</v>
      </c>
      <c r="F23" s="6"/>
      <c r="G23" s="6"/>
      <c r="H23" s="6"/>
      <c r="I23" s="6"/>
      <c r="J23" s="9"/>
      <c r="K23" s="9"/>
      <c r="L23" s="9"/>
      <c r="M23" s="6"/>
      <c r="N23" s="6"/>
      <c r="O23" s="6"/>
      <c r="P23" s="6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</row>
    <row r="24" spans="1:30">
      <c r="A24" s="6"/>
      <c r="B24" s="6"/>
      <c r="C24" s="20" t="s">
        <v>679</v>
      </c>
      <c r="D24" s="20" t="s">
        <v>680</v>
      </c>
      <c r="E24" s="6">
        <f t="shared" si="0"/>
        <v>2</v>
      </c>
      <c r="F24" s="6"/>
      <c r="G24" s="6"/>
      <c r="H24" s="6">
        <v>2</v>
      </c>
      <c r="I24" s="6"/>
      <c r="J24" s="9"/>
      <c r="K24" s="9"/>
      <c r="L24" s="9"/>
      <c r="M24" s="6"/>
      <c r="N24" s="6"/>
      <c r="O24" s="6"/>
      <c r="P24" s="6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 spans="1:30">
      <c r="A25" s="6"/>
      <c r="B25" s="6"/>
      <c r="C25" s="20" t="s">
        <v>681</v>
      </c>
      <c r="D25" s="20" t="s">
        <v>682</v>
      </c>
      <c r="E25" s="6">
        <f t="shared" si="0"/>
        <v>19</v>
      </c>
      <c r="F25" s="6"/>
      <c r="G25" s="6">
        <v>8</v>
      </c>
      <c r="H25" s="6">
        <v>2</v>
      </c>
      <c r="I25" s="6"/>
      <c r="J25" s="9"/>
      <c r="K25" s="9">
        <v>3</v>
      </c>
      <c r="L25" s="9"/>
      <c r="M25" s="6">
        <v>6</v>
      </c>
      <c r="N25" s="6"/>
      <c r="O25" s="6"/>
      <c r="P25" s="6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 spans="1:30">
      <c r="A26" s="6"/>
      <c r="B26" s="6"/>
      <c r="C26" s="20" t="s">
        <v>683</v>
      </c>
      <c r="D26" s="20" t="s">
        <v>684</v>
      </c>
      <c r="E26" s="6">
        <f t="shared" si="0"/>
        <v>14</v>
      </c>
      <c r="F26" s="6"/>
      <c r="G26" s="6"/>
      <c r="H26" s="6">
        <v>2</v>
      </c>
      <c r="I26" s="6"/>
      <c r="J26" s="9">
        <v>12</v>
      </c>
      <c r="K26" s="9"/>
      <c r="L26" s="9"/>
      <c r="M26" s="6"/>
      <c r="N26" s="6"/>
      <c r="O26" s="6"/>
      <c r="P26" s="6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>
      <c r="A27" s="6"/>
      <c r="B27" s="6"/>
      <c r="C27" s="20" t="s">
        <v>685</v>
      </c>
      <c r="D27" s="20" t="s">
        <v>686</v>
      </c>
      <c r="E27" s="6">
        <f t="shared" si="0"/>
        <v>66</v>
      </c>
      <c r="F27" s="6"/>
      <c r="G27" s="6">
        <v>8</v>
      </c>
      <c r="H27" s="6">
        <v>2</v>
      </c>
      <c r="I27" s="6"/>
      <c r="J27" s="9">
        <v>8</v>
      </c>
      <c r="K27" s="9"/>
      <c r="L27" s="9"/>
      <c r="M27" s="6"/>
      <c r="N27" s="6">
        <v>44</v>
      </c>
      <c r="O27" s="6">
        <v>4</v>
      </c>
      <c r="P27" s="6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>
      <c r="A28" s="6"/>
      <c r="B28" s="6"/>
      <c r="C28" s="20" t="s">
        <v>687</v>
      </c>
      <c r="D28" s="20" t="s">
        <v>688</v>
      </c>
      <c r="E28" s="6">
        <f t="shared" si="0"/>
        <v>21</v>
      </c>
      <c r="F28" s="6"/>
      <c r="G28" s="6">
        <v>8</v>
      </c>
      <c r="H28" s="6">
        <v>2</v>
      </c>
      <c r="I28" s="6"/>
      <c r="J28" s="9">
        <v>8</v>
      </c>
      <c r="K28" s="9">
        <v>3</v>
      </c>
      <c r="L28" s="9"/>
      <c r="M28" s="6"/>
      <c r="N28" s="6"/>
      <c r="O28" s="6"/>
      <c r="P28" s="6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>
      <c r="A29" s="6"/>
      <c r="B29" s="6"/>
      <c r="C29" s="21">
        <v>2017011930</v>
      </c>
      <c r="D29" s="21" t="s">
        <v>173</v>
      </c>
      <c r="E29" s="6">
        <f t="shared" si="0"/>
        <v>0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ht="14.4" spans="1: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ht="14.4" spans="1:30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ht="14.4" spans="1:30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ht="14.4" spans="1:30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ht="14.4" spans="1:30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ht="14.4" spans="1:30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ht="14.4" spans="1:30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ht="14.4" spans="1:30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ht="14.4" spans="1:30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ht="14.4" spans="1:30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ht="14.4" spans="1:3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ht="14.4" spans="1:30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ht="14.4" spans="1:30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 ht="14.4" spans="1:30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 ht="14.4" spans="1:30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ht="14.4" spans="1:30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 ht="14.4" spans="1:30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 ht="14.4" spans="1:30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 ht="14.4" spans="1:30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 ht="14.4" spans="1:30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 ht="14.4" spans="1:3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 ht="14.4" spans="1:30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ht="14.4" spans="1:30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ht="14.4" spans="1:30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ht="14.4" spans="1:30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 ht="14.4" spans="1:30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 ht="14.4" spans="1:30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ht="14.4" spans="1:30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ht="14.4" spans="1:30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ht="14.4" spans="1:30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 ht="14.4" spans="1:3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ht="14.4" spans="1:30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 ht="14.4" spans="1:30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 ht="14.4" spans="1:30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ht="14.4" spans="1:30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 ht="14.4" spans="1:30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 ht="14.4" spans="1:30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 ht="14.4" spans="1:30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 ht="14.4" spans="1:30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 ht="14.4" spans="1:30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 ht="14.4" spans="1:3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 ht="14.4" spans="1:30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 ht="14.4" spans="1:30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 ht="14.4" spans="1:30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 ht="14.4" spans="1:30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 ht="14.4" spans="1:30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 ht="14.4" spans="1:30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 ht="14.4" spans="1:30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 ht="14.4" spans="1:30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 ht="14.4" spans="1:30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 ht="14.4" spans="1:3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ht="14.4" spans="1:30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 ht="14.4" spans="1:30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 ht="14.4" spans="1:30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 ht="14.4" spans="1:30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 ht="14.4" spans="1:30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 ht="14.4" spans="1:30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ht="14.4" spans="1:30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ht="14.4" spans="1:30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 ht="14.4" spans="1:30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 ht="14.4" spans="1:3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 ht="14.4" spans="1:30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 ht="14.4" spans="1:30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 ht="14.4" spans="1:30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 ht="14.4" spans="1:30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 ht="14.4" spans="1:30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 ht="14.4" spans="1:30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 ht="14.4" spans="1:30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 ht="14.4" spans="1:30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 ht="14.4" spans="1:30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ht="14.4" spans="1:3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 ht="14.4" spans="1:30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 ht="14.4" spans="1:30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ht="14.4" spans="1:30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 ht="14.4" spans="1:30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 ht="14.4" spans="1:30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 ht="14.4" spans="1:30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 ht="14.4" spans="1:30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 ht="14.4" spans="1:30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 ht="14.4" spans="1:30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 ht="14.4" spans="1:3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 ht="14.4" spans="1:30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 ht="14.4" spans="1:30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 ht="14.4" spans="1:30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 ht="14.4" spans="1:30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 ht="14.4" spans="1:30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 ht="14.4" spans="1:30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 ht="14.4" spans="1:30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 ht="14.4" spans="1:30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 ht="14.4" spans="1:30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 ht="14.4" spans="1:3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 ht="14.4" spans="1:30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 ht="14.4" spans="1:30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 ht="14.4" spans="1:30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 ht="14.4" spans="1:30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 ht="14.4" spans="1:30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 ht="14.4" spans="1:30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 ht="14.4" spans="1:30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 ht="14.4" spans="1:30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 ht="14.4" spans="1:30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 ht="14.4" spans="1: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 ht="14.4" spans="1:30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ht="14.4" spans="1:30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 ht="14.4" spans="1:30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 ht="14.4" spans="1:30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 ht="14.4" spans="1:30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 ht="14.4" spans="1:30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 ht="14.4" spans="1:30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 ht="14.4" spans="1:30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 ht="14.4" spans="1:30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 ht="14.4" spans="1:3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 ht="14.4" spans="1:30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 ht="14.4" spans="1:30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 ht="14.4" spans="1:30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 ht="14.4" spans="1:30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 ht="14.4" spans="1:30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 ht="14.4" spans="1:30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 ht="14.4" spans="1:30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 ht="14.4" spans="1:30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ht="14.4" spans="1:30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 ht="14.4" spans="1:3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 ht="14.4" spans="1:30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 ht="14.4" spans="1:30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 ht="14.4" spans="1:30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 ht="14.4" spans="1:30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ht="14.4" spans="1:30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 ht="14.4" spans="1:30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 ht="14.4" spans="1:30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ht="14.4" spans="1:30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ht="14.4" spans="1:30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 ht="14.4" spans="1:3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 ht="14.4" spans="1:30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 ht="14.4" spans="1:30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 ht="14.4" spans="1:30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 ht="14.4" spans="1:30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 ht="14.4" spans="1:30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 ht="14.4" spans="1:30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 ht="14.4" spans="1:30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 ht="14.4" spans="1:30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ht="14.4" spans="1:30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ht="14.4" spans="1:3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 ht="14.4" spans="1:30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ht="14.4" spans="1:30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ht="14.4" spans="1:30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ht="14.4" spans="1:30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ht="14.4" spans="1:30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ht="14.4" spans="1:30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ht="14.4" spans="1:30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ht="14.4" spans="1:30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ht="14.4" spans="1:30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 ht="14.4" spans="1:3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ht="14.4" spans="1:30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ht="14.4" spans="1:30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ht="14.4" spans="1:30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ht="14.4" spans="1:30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ht="14.4" spans="1:30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 ht="14.4" spans="1:30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 ht="14.4" spans="1:30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ht="14.4" spans="1:30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ht="14.4" spans="1:30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ht="14.4" spans="1:3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ht="14.4" spans="1:30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ht="14.4" spans="1:30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ht="14.4" spans="1:30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ht="14.4" spans="1:30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 ht="14.4" spans="1:30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ht="14.4" spans="1:30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ht="14.4" spans="1:30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ht="14.4" spans="1:30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ht="14.4" spans="1:30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ht="14.4" spans="1:3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</sheetData>
  <mergeCells count="8">
    <mergeCell ref="A1:P1"/>
    <mergeCell ref="C2:D2"/>
    <mergeCell ref="I2:P2"/>
    <mergeCell ref="A2:A3"/>
    <mergeCell ref="A4:A29"/>
    <mergeCell ref="B2:B3"/>
    <mergeCell ref="B4:B29"/>
    <mergeCell ref="E2:E3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workbookViewId="0">
      <selection activeCell="G301" sqref="G301"/>
    </sheetView>
  </sheetViews>
  <sheetFormatPr defaultColWidth="8.75" defaultRowHeight="15.6"/>
  <cols>
    <col min="1" max="1" width="10.3796296296296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1296296296296" style="1" customWidth="1"/>
    <col min="7" max="7" width="31.5" style="1" customWidth="1"/>
    <col min="8" max="8" width="5.37962962962963" style="1" customWidth="1"/>
    <col min="9" max="9" width="11" style="1" customWidth="1"/>
    <col min="10" max="12" width="20.3796296296296" style="1" customWidth="1"/>
    <col min="13" max="14" width="16.25" style="1" customWidth="1"/>
    <col min="15" max="28" width="9.12962962962963" style="1" customWidth="1"/>
    <col min="29" max="16384" width="8.75" style="1"/>
  </cols>
  <sheetData>
    <row r="1" ht="22.5" customHeight="1" spans="1:28">
      <c r="A1" s="2" t="s">
        <v>1414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21" customHeight="1" spans="1:28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/>
      <c r="L2" s="24"/>
      <c r="M2" s="24" t="s">
        <v>1128</v>
      </c>
      <c r="N2" s="28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ht="18.75" customHeight="1" spans="1:28">
      <c r="A3" s="2"/>
      <c r="B3" s="2"/>
      <c r="C3" s="2" t="s">
        <v>2</v>
      </c>
      <c r="D3" s="2" t="s">
        <v>3</v>
      </c>
      <c r="E3" s="2"/>
      <c r="F3" s="2"/>
      <c r="G3" s="2" t="s">
        <v>1345</v>
      </c>
      <c r="H3" s="2" t="s">
        <v>1346</v>
      </c>
      <c r="I3" s="2" t="s">
        <v>1415</v>
      </c>
      <c r="J3" s="2" t="s">
        <v>1129</v>
      </c>
      <c r="K3" s="2" t="s">
        <v>1202</v>
      </c>
      <c r="L3" s="2" t="s">
        <v>1416</v>
      </c>
      <c r="M3" s="5" t="s">
        <v>1278</v>
      </c>
      <c r="N3" s="2" t="s">
        <v>1132</v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>
      <c r="A4" s="2">
        <v>200170121</v>
      </c>
      <c r="B4" s="2">
        <f>SUM(E4:E30)</f>
        <v>157.5</v>
      </c>
      <c r="C4" s="22" t="s">
        <v>1417</v>
      </c>
      <c r="D4" s="22" t="s">
        <v>690</v>
      </c>
      <c r="E4" s="2">
        <f t="shared" ref="E4:E30" si="0">SUM(F4:AG4)</f>
        <v>0</v>
      </c>
      <c r="F4" s="2"/>
      <c r="G4" s="2"/>
      <c r="H4" s="2"/>
      <c r="I4" s="2"/>
      <c r="J4" s="2"/>
      <c r="K4" s="2"/>
      <c r="L4" s="2"/>
      <c r="M4" s="2"/>
      <c r="N4" s="2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>
      <c r="A5" s="2"/>
      <c r="B5" s="2"/>
      <c r="C5" s="22" t="s">
        <v>1418</v>
      </c>
      <c r="D5" s="22" t="s">
        <v>691</v>
      </c>
      <c r="E5" s="2">
        <f t="shared" si="0"/>
        <v>0</v>
      </c>
      <c r="F5" s="2"/>
      <c r="G5" s="2"/>
      <c r="H5" s="2"/>
      <c r="I5" s="2"/>
      <c r="J5" s="2"/>
      <c r="K5" s="2"/>
      <c r="L5" s="2"/>
      <c r="M5" s="2"/>
      <c r="N5" s="2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>
      <c r="A6" s="2"/>
      <c r="B6" s="2"/>
      <c r="C6" s="22" t="s">
        <v>1419</v>
      </c>
      <c r="D6" s="22" t="s">
        <v>692</v>
      </c>
      <c r="E6" s="2">
        <f t="shared" si="0"/>
        <v>0</v>
      </c>
      <c r="F6" s="2"/>
      <c r="G6" s="2"/>
      <c r="H6" s="2"/>
      <c r="I6" s="2"/>
      <c r="J6" s="2"/>
      <c r="K6" s="2"/>
      <c r="L6" s="2"/>
      <c r="M6" s="2"/>
      <c r="N6" s="2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2"/>
      <c r="B7" s="2"/>
      <c r="C7" s="22" t="s">
        <v>1420</v>
      </c>
      <c r="D7" s="22" t="s">
        <v>693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2"/>
      <c r="N7" s="2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>
      <c r="A8" s="2"/>
      <c r="B8" s="2"/>
      <c r="C8" s="22" t="s">
        <v>1421</v>
      </c>
      <c r="D8" s="22" t="s">
        <v>694</v>
      </c>
      <c r="E8" s="2">
        <f t="shared" si="0"/>
        <v>12</v>
      </c>
      <c r="F8" s="2"/>
      <c r="G8" s="2"/>
      <c r="H8" s="2"/>
      <c r="I8" s="2"/>
      <c r="J8" s="2"/>
      <c r="K8" s="2"/>
      <c r="L8" s="2">
        <v>12</v>
      </c>
      <c r="M8" s="2"/>
      <c r="N8" s="2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>
      <c r="A9" s="2"/>
      <c r="B9" s="2"/>
      <c r="C9" s="22" t="s">
        <v>1422</v>
      </c>
      <c r="D9" s="22" t="s">
        <v>695</v>
      </c>
      <c r="E9" s="2">
        <f t="shared" si="0"/>
        <v>0</v>
      </c>
      <c r="F9" s="2"/>
      <c r="G9" s="2"/>
      <c r="H9" s="2"/>
      <c r="I9" s="2"/>
      <c r="J9" s="2"/>
      <c r="K9" s="2"/>
      <c r="L9" s="2"/>
      <c r="M9" s="2"/>
      <c r="N9" s="2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>
      <c r="A10" s="2"/>
      <c r="B10" s="2"/>
      <c r="C10" s="22" t="s">
        <v>1423</v>
      </c>
      <c r="D10" s="22" t="s">
        <v>696</v>
      </c>
      <c r="E10" s="2">
        <f t="shared" si="0"/>
        <v>0</v>
      </c>
      <c r="F10" s="2"/>
      <c r="G10" s="2"/>
      <c r="H10" s="2"/>
      <c r="I10" s="2"/>
      <c r="J10" s="2"/>
      <c r="K10" s="2"/>
      <c r="L10" s="2"/>
      <c r="M10" s="2"/>
      <c r="N10" s="2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>
      <c r="A11" s="2"/>
      <c r="B11" s="2"/>
      <c r="C11" s="22" t="s">
        <v>1424</v>
      </c>
      <c r="D11" s="22" t="s">
        <v>697</v>
      </c>
      <c r="E11" s="2">
        <f t="shared" si="0"/>
        <v>3</v>
      </c>
      <c r="F11" s="2"/>
      <c r="G11" s="2"/>
      <c r="H11" s="2"/>
      <c r="I11" s="2"/>
      <c r="J11" s="2">
        <v>3</v>
      </c>
      <c r="K11" s="2"/>
      <c r="L11" s="2"/>
      <c r="M11" s="2"/>
      <c r="N11" s="2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>
      <c r="A12" s="2"/>
      <c r="B12" s="2"/>
      <c r="C12" s="22" t="s">
        <v>1425</v>
      </c>
      <c r="D12" s="22" t="s">
        <v>698</v>
      </c>
      <c r="E12" s="2">
        <f t="shared" si="0"/>
        <v>44</v>
      </c>
      <c r="F12" s="2"/>
      <c r="G12" s="2"/>
      <c r="H12" s="2"/>
      <c r="I12" s="2"/>
      <c r="J12" s="2"/>
      <c r="K12" s="2"/>
      <c r="L12" s="2"/>
      <c r="M12" s="2">
        <v>44</v>
      </c>
      <c r="N12" s="2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>
      <c r="A13" s="2"/>
      <c r="B13" s="2"/>
      <c r="C13" s="23">
        <v>2017012112</v>
      </c>
      <c r="D13" s="22" t="s">
        <v>699</v>
      </c>
      <c r="E13" s="2">
        <f t="shared" si="0"/>
        <v>0</v>
      </c>
      <c r="F13" s="2"/>
      <c r="G13" s="2"/>
      <c r="H13" s="2"/>
      <c r="I13" s="2"/>
      <c r="J13" s="2"/>
      <c r="K13" s="2"/>
      <c r="L13" s="2"/>
      <c r="M13" s="2"/>
      <c r="N13" s="2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>
      <c r="A14" s="2"/>
      <c r="B14" s="2"/>
      <c r="C14" s="22" t="s">
        <v>1426</v>
      </c>
      <c r="D14" s="22" t="s">
        <v>700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2"/>
      <c r="N14" s="2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>
      <c r="A15" s="2"/>
      <c r="B15" s="2"/>
      <c r="C15" s="22" t="s">
        <v>1427</v>
      </c>
      <c r="D15" s="22" t="s">
        <v>701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>
      <c r="A16" s="2"/>
      <c r="B16" s="2"/>
      <c r="C16" s="22" t="s">
        <v>1428</v>
      </c>
      <c r="D16" s="22" t="s">
        <v>702</v>
      </c>
      <c r="E16" s="2">
        <f t="shared" si="0"/>
        <v>0</v>
      </c>
      <c r="F16" s="2"/>
      <c r="G16" s="2"/>
      <c r="H16" s="2"/>
      <c r="I16" s="2"/>
      <c r="J16" s="2"/>
      <c r="K16" s="2"/>
      <c r="L16" s="2"/>
      <c r="M16" s="2"/>
      <c r="N16" s="2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>
      <c r="A17" s="2"/>
      <c r="B17" s="2"/>
      <c r="C17" s="22" t="s">
        <v>1429</v>
      </c>
      <c r="D17" s="22" t="s">
        <v>703</v>
      </c>
      <c r="E17" s="2">
        <f t="shared" si="0"/>
        <v>0</v>
      </c>
      <c r="F17" s="2"/>
      <c r="G17" s="2"/>
      <c r="H17" s="2"/>
      <c r="I17" s="2"/>
      <c r="J17" s="2"/>
      <c r="K17" s="2"/>
      <c r="L17" s="2"/>
      <c r="M17" s="2"/>
      <c r="N17" s="2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>
      <c r="A18" s="2"/>
      <c r="B18" s="2"/>
      <c r="C18" s="22" t="s">
        <v>1430</v>
      </c>
      <c r="D18" s="22" t="s">
        <v>704</v>
      </c>
      <c r="E18" s="2">
        <f t="shared" si="0"/>
        <v>0</v>
      </c>
      <c r="F18" s="2"/>
      <c r="G18" s="2"/>
      <c r="H18" s="2"/>
      <c r="I18" s="2"/>
      <c r="J18" s="2"/>
      <c r="K18" s="2"/>
      <c r="L18" s="2"/>
      <c r="M18" s="2"/>
      <c r="N18" s="2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>
      <c r="A19" s="2"/>
      <c r="B19" s="2"/>
      <c r="C19" s="22" t="s">
        <v>1431</v>
      </c>
      <c r="D19" s="22" t="s">
        <v>705</v>
      </c>
      <c r="E19" s="2">
        <f t="shared" si="0"/>
        <v>0</v>
      </c>
      <c r="F19" s="2"/>
      <c r="G19" s="2"/>
      <c r="H19" s="2"/>
      <c r="I19" s="2"/>
      <c r="J19" s="2"/>
      <c r="K19" s="2"/>
      <c r="L19" s="2"/>
      <c r="M19" s="2"/>
      <c r="N19" s="2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>
      <c r="A20" s="2"/>
      <c r="B20" s="2"/>
      <c r="C20" s="22" t="s">
        <v>1432</v>
      </c>
      <c r="D20" s="22" t="s">
        <v>706</v>
      </c>
      <c r="E20" s="2">
        <f t="shared" si="0"/>
        <v>9</v>
      </c>
      <c r="F20" s="2"/>
      <c r="G20" s="2">
        <v>5</v>
      </c>
      <c r="H20" s="2"/>
      <c r="I20" s="2"/>
      <c r="J20" s="2"/>
      <c r="K20" s="2"/>
      <c r="L20" s="2"/>
      <c r="M20" s="2"/>
      <c r="N20" s="2">
        <v>4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>
      <c r="A21" s="2"/>
      <c r="B21" s="2"/>
      <c r="C21" s="22" t="s">
        <v>1433</v>
      </c>
      <c r="D21" s="22" t="s">
        <v>707</v>
      </c>
      <c r="E21" s="2">
        <f t="shared" si="0"/>
        <v>5</v>
      </c>
      <c r="F21" s="2"/>
      <c r="G21" s="2">
        <v>5</v>
      </c>
      <c r="H21" s="2"/>
      <c r="I21" s="2"/>
      <c r="J21" s="2"/>
      <c r="K21" s="2"/>
      <c r="L21" s="2"/>
      <c r="M21" s="2"/>
      <c r="N21" s="2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>
      <c r="A22" s="2"/>
      <c r="B22" s="2"/>
      <c r="C22" s="22" t="s">
        <v>1434</v>
      </c>
      <c r="D22" s="22" t="s">
        <v>708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2"/>
      <c r="N22" s="2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>
      <c r="A23" s="2"/>
      <c r="B23" s="2"/>
      <c r="C23" s="22" t="s">
        <v>1435</v>
      </c>
      <c r="D23" s="22" t="s">
        <v>709</v>
      </c>
      <c r="E23" s="2">
        <f t="shared" si="0"/>
        <v>10</v>
      </c>
      <c r="F23" s="2"/>
      <c r="G23" s="2">
        <v>10</v>
      </c>
      <c r="H23" s="2"/>
      <c r="I23" s="2"/>
      <c r="J23" s="2"/>
      <c r="K23" s="2"/>
      <c r="L23" s="2"/>
      <c r="M23" s="2"/>
      <c r="N23" s="2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>
      <c r="A24" s="2"/>
      <c r="B24" s="2"/>
      <c r="C24" s="22" t="s">
        <v>1436</v>
      </c>
      <c r="D24" s="22" t="s">
        <v>710</v>
      </c>
      <c r="E24" s="2">
        <f t="shared" si="0"/>
        <v>44</v>
      </c>
      <c r="F24" s="2"/>
      <c r="G24" s="2"/>
      <c r="H24" s="2"/>
      <c r="I24" s="2"/>
      <c r="J24" s="2"/>
      <c r="K24" s="2"/>
      <c r="L24" s="2"/>
      <c r="M24" s="2">
        <v>44</v>
      </c>
      <c r="N24" s="2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>
      <c r="A25" s="2"/>
      <c r="B25" s="2"/>
      <c r="C25" s="22" t="s">
        <v>1437</v>
      </c>
      <c r="D25" s="22" t="s">
        <v>711</v>
      </c>
      <c r="E25" s="2">
        <f t="shared" si="0"/>
        <v>4</v>
      </c>
      <c r="F25" s="2"/>
      <c r="G25" s="2"/>
      <c r="H25" s="2"/>
      <c r="I25" s="2"/>
      <c r="J25" s="2"/>
      <c r="K25" s="2"/>
      <c r="L25" s="2"/>
      <c r="M25" s="2"/>
      <c r="N25" s="2">
        <v>4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>
      <c r="A26" s="2"/>
      <c r="B26" s="2"/>
      <c r="C26" s="22" t="s">
        <v>1438</v>
      </c>
      <c r="D26" s="22" t="s">
        <v>712</v>
      </c>
      <c r="E26" s="2">
        <f t="shared" si="0"/>
        <v>5</v>
      </c>
      <c r="F26" s="2"/>
      <c r="G26" s="2">
        <v>5</v>
      </c>
      <c r="H26" s="2"/>
      <c r="I26" s="2"/>
      <c r="J26" s="2"/>
      <c r="K26" s="2"/>
      <c r="L26" s="2"/>
      <c r="M26" s="2"/>
      <c r="N26" s="2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>
      <c r="A27" s="2"/>
      <c r="B27" s="2"/>
      <c r="C27" s="22" t="s">
        <v>1439</v>
      </c>
      <c r="D27" s="22" t="s">
        <v>713</v>
      </c>
      <c r="E27" s="2">
        <f t="shared" si="0"/>
        <v>2</v>
      </c>
      <c r="F27" s="2"/>
      <c r="G27" s="2"/>
      <c r="H27" s="2"/>
      <c r="I27" s="2"/>
      <c r="J27" s="2"/>
      <c r="K27" s="2">
        <v>2</v>
      </c>
      <c r="L27" s="2"/>
      <c r="M27" s="2"/>
      <c r="N27" s="2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>
      <c r="A28" s="2"/>
      <c r="B28" s="2"/>
      <c r="C28" s="23">
        <v>2017012128</v>
      </c>
      <c r="D28" s="23" t="s">
        <v>714</v>
      </c>
      <c r="E28" s="2">
        <f t="shared" si="0"/>
        <v>2</v>
      </c>
      <c r="F28" s="2"/>
      <c r="G28" s="2"/>
      <c r="H28" s="2">
        <v>2</v>
      </c>
      <c r="I28" s="2"/>
      <c r="J28" s="2"/>
      <c r="K28" s="2"/>
      <c r="L28" s="2"/>
      <c r="M28" s="2"/>
      <c r="N28" s="2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>
      <c r="A29" s="2"/>
      <c r="B29" s="2"/>
      <c r="C29" s="23">
        <v>2017012129</v>
      </c>
      <c r="D29" s="23" t="s">
        <v>715</v>
      </c>
      <c r="E29" s="2">
        <f t="shared" si="0"/>
        <v>0</v>
      </c>
      <c r="F29" s="2"/>
      <c r="G29" s="2"/>
      <c r="H29" s="2"/>
      <c r="I29" s="2"/>
      <c r="J29" s="2"/>
      <c r="K29" s="2"/>
      <c r="L29" s="2"/>
      <c r="M29" s="2"/>
      <c r="N29" s="2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>
      <c r="A30" s="2"/>
      <c r="B30" s="2"/>
      <c r="C30" s="23">
        <v>2017012130</v>
      </c>
      <c r="D30" s="23" t="s">
        <v>716</v>
      </c>
      <c r="E30" s="2">
        <f t="shared" si="0"/>
        <v>17.5</v>
      </c>
      <c r="F30" s="2"/>
      <c r="G30" s="2"/>
      <c r="H30" s="2"/>
      <c r="I30" s="2">
        <v>12</v>
      </c>
      <c r="J30" s="2">
        <v>1.5</v>
      </c>
      <c r="K30" s="2"/>
      <c r="L30" s="2"/>
      <c r="M30" s="2"/>
      <c r="N30" s="2">
        <v>4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4.4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4.4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4.4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</sheetData>
  <mergeCells count="9">
    <mergeCell ref="A1:N1"/>
    <mergeCell ref="C2:D2"/>
    <mergeCell ref="H2:K2"/>
    <mergeCell ref="M2:N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0"/>
  <sheetViews>
    <sheetView zoomScale="85" zoomScaleNormal="85" topLeftCell="E7" workbookViewId="0">
      <selection activeCell="G301" sqref="G301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1296296296296" style="1" customWidth="1"/>
    <col min="7" max="7" width="31.5" style="1" customWidth="1"/>
    <col min="8" max="8" width="5.37962962962963" style="1" customWidth="1"/>
    <col min="9" max="9" width="20.3796296296296" style="1" customWidth="1"/>
    <col min="10" max="10" width="13" style="1" customWidth="1"/>
    <col min="11" max="11" width="17.25" style="1" customWidth="1"/>
    <col min="12" max="12" width="15.1296296296296" style="1" customWidth="1"/>
    <col min="13" max="13" width="20.3796296296296" style="1" customWidth="1"/>
    <col min="14" max="14" width="16.1296296296296" style="1" customWidth="1"/>
    <col min="15" max="15" width="11" style="1" customWidth="1"/>
    <col min="16" max="16" width="19.8796296296296" style="1" customWidth="1"/>
    <col min="17" max="18" width="13.25" style="1" customWidth="1"/>
    <col min="19" max="32" width="9.12962962962963" style="1" customWidth="1"/>
    <col min="33" max="16384" width="8.75" style="1"/>
  </cols>
  <sheetData>
    <row r="1" ht="22.5" customHeight="1" spans="1:32">
      <c r="A1" s="2" t="s">
        <v>1440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ht="21" customHeight="1" spans="1:32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4" t="s">
        <v>1128</v>
      </c>
      <c r="K2" s="25"/>
      <c r="L2" s="25"/>
      <c r="M2" s="25"/>
      <c r="N2" s="25"/>
      <c r="O2" s="25"/>
      <c r="P2" s="25"/>
      <c r="Q2" s="25"/>
      <c r="R2" s="27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ht="14.4" spans="1:32">
      <c r="A3" s="2"/>
      <c r="B3" s="2"/>
      <c r="C3" s="2" t="s">
        <v>2</v>
      </c>
      <c r="D3" s="2" t="s">
        <v>3</v>
      </c>
      <c r="E3" s="2"/>
      <c r="F3" s="2"/>
      <c r="G3" s="2"/>
      <c r="H3" s="2" t="s">
        <v>1346</v>
      </c>
      <c r="I3" s="2" t="s">
        <v>1129</v>
      </c>
      <c r="J3" s="2" t="s">
        <v>1277</v>
      </c>
      <c r="K3" s="4" t="s">
        <v>1441</v>
      </c>
      <c r="L3" s="4" t="s">
        <v>1399</v>
      </c>
      <c r="M3" s="26" t="s">
        <v>1442</v>
      </c>
      <c r="N3" s="2" t="s">
        <v>1350</v>
      </c>
      <c r="O3" s="2" t="s">
        <v>1443</v>
      </c>
      <c r="P3" s="2" t="s">
        <v>1312</v>
      </c>
      <c r="Q3" s="5" t="s">
        <v>1278</v>
      </c>
      <c r="R3" s="2" t="s">
        <v>1132</v>
      </c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>
      <c r="A4" s="2">
        <v>20170122</v>
      </c>
      <c r="B4" s="2">
        <f>SUM(E4:E32)</f>
        <v>464.5</v>
      </c>
      <c r="C4" s="22" t="s">
        <v>1444</v>
      </c>
      <c r="D4" s="22" t="s">
        <v>717</v>
      </c>
      <c r="E4" s="2">
        <f t="shared" ref="E4:E32" si="0">SUM(F4:W4)</f>
        <v>2</v>
      </c>
      <c r="F4" s="2"/>
      <c r="G4" s="2"/>
      <c r="H4" s="2">
        <v>2</v>
      </c>
      <c r="I4" s="2"/>
      <c r="J4" s="2"/>
      <c r="K4" s="2"/>
      <c r="L4" s="2"/>
      <c r="M4" s="2"/>
      <c r="N4" s="2"/>
      <c r="O4" s="2"/>
      <c r="P4" s="2"/>
      <c r="Q4" s="2"/>
      <c r="R4" s="2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>
      <c r="A5" s="2"/>
      <c r="B5" s="2"/>
      <c r="C5" s="22" t="s">
        <v>1445</v>
      </c>
      <c r="D5" s="22" t="s">
        <v>718</v>
      </c>
      <c r="E5" s="2">
        <f t="shared" si="0"/>
        <v>42</v>
      </c>
      <c r="F5" s="2"/>
      <c r="G5" s="2"/>
      <c r="H5" s="2">
        <v>2</v>
      </c>
      <c r="I5" s="2"/>
      <c r="J5" s="2"/>
      <c r="K5" s="2"/>
      <c r="L5" s="2"/>
      <c r="M5" s="2"/>
      <c r="N5" s="2"/>
      <c r="O5" s="2"/>
      <c r="P5" s="2"/>
      <c r="Q5" s="2">
        <v>40</v>
      </c>
      <c r="R5" s="2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>
      <c r="A6" s="2"/>
      <c r="B6" s="2"/>
      <c r="C6" s="22" t="s">
        <v>1446</v>
      </c>
      <c r="D6" s="22" t="s">
        <v>719</v>
      </c>
      <c r="E6" s="2">
        <f t="shared" si="0"/>
        <v>58</v>
      </c>
      <c r="F6" s="2"/>
      <c r="G6" s="2"/>
      <c r="H6" s="2">
        <v>2</v>
      </c>
      <c r="I6" s="2"/>
      <c r="J6" s="2"/>
      <c r="K6" s="2"/>
      <c r="L6" s="2"/>
      <c r="M6" s="2"/>
      <c r="N6" s="2">
        <v>6</v>
      </c>
      <c r="O6" s="2"/>
      <c r="P6" s="2">
        <v>6</v>
      </c>
      <c r="Q6" s="2">
        <v>44</v>
      </c>
      <c r="R6" s="2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>
      <c r="A7" s="2"/>
      <c r="B7" s="2"/>
      <c r="C7" s="22" t="s">
        <v>1447</v>
      </c>
      <c r="D7" s="22" t="s">
        <v>720</v>
      </c>
      <c r="E7" s="2">
        <f t="shared" si="0"/>
        <v>2</v>
      </c>
      <c r="F7" s="2"/>
      <c r="G7" s="2"/>
      <c r="H7" s="2">
        <v>2</v>
      </c>
      <c r="I7" s="2"/>
      <c r="J7" s="2"/>
      <c r="K7" s="2"/>
      <c r="L7" s="2"/>
      <c r="M7" s="2"/>
      <c r="N7" s="2"/>
      <c r="O7" s="2"/>
      <c r="P7" s="2"/>
      <c r="Q7" s="2"/>
      <c r="R7" s="2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>
      <c r="A8" s="2"/>
      <c r="B8" s="2"/>
      <c r="C8" s="22" t="s">
        <v>1448</v>
      </c>
      <c r="D8" s="22" t="s">
        <v>721</v>
      </c>
      <c r="E8" s="2">
        <f t="shared" si="0"/>
        <v>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>
      <c r="A9" s="2"/>
      <c r="B9" s="2"/>
      <c r="C9" s="22" t="s">
        <v>1449</v>
      </c>
      <c r="D9" s="22" t="s">
        <v>722</v>
      </c>
      <c r="E9" s="2">
        <f t="shared" si="0"/>
        <v>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>
      <c r="A10" s="2"/>
      <c r="B10" s="2"/>
      <c r="C10" s="22" t="s">
        <v>1450</v>
      </c>
      <c r="D10" s="22" t="s">
        <v>723</v>
      </c>
      <c r="E10" s="2">
        <f t="shared" si="0"/>
        <v>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>
      <c r="A11" s="2"/>
      <c r="B11" s="2"/>
      <c r="C11" s="22" t="s">
        <v>1451</v>
      </c>
      <c r="D11" s="22" t="s">
        <v>724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>
      <c r="A12" s="2"/>
      <c r="B12" s="2"/>
      <c r="C12" s="22" t="s">
        <v>1452</v>
      </c>
      <c r="D12" s="22" t="s">
        <v>725</v>
      </c>
      <c r="E12" s="2">
        <f t="shared" si="0"/>
        <v>24</v>
      </c>
      <c r="F12" s="2"/>
      <c r="G12" s="2"/>
      <c r="H12" s="2"/>
      <c r="I12" s="2"/>
      <c r="J12" s="2"/>
      <c r="K12" s="2"/>
      <c r="L12" s="2"/>
      <c r="M12" s="2"/>
      <c r="N12" s="2">
        <v>6</v>
      </c>
      <c r="O12" s="2">
        <v>18</v>
      </c>
      <c r="P12" s="2"/>
      <c r="Q12" s="2"/>
      <c r="R12" s="2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>
      <c r="A13" s="2"/>
      <c r="B13" s="2"/>
      <c r="C13" s="22" t="s">
        <v>1453</v>
      </c>
      <c r="D13" s="22" t="s">
        <v>726</v>
      </c>
      <c r="E13" s="2">
        <f t="shared" si="0"/>
        <v>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>
      <c r="A14" s="2"/>
      <c r="B14" s="2"/>
      <c r="C14" s="22" t="s">
        <v>1454</v>
      </c>
      <c r="D14" s="22" t="s">
        <v>727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>
      <c r="A15" s="2"/>
      <c r="B15" s="2"/>
      <c r="C15" s="22" t="s">
        <v>1455</v>
      </c>
      <c r="D15" s="22" t="s">
        <v>728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>
      <c r="A16" s="2"/>
      <c r="B16" s="2"/>
      <c r="C16" s="22" t="s">
        <v>1456</v>
      </c>
      <c r="D16" s="22" t="s">
        <v>729</v>
      </c>
      <c r="E16" s="2">
        <f t="shared" si="0"/>
        <v>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>
      <c r="A17" s="2"/>
      <c r="B17" s="2"/>
      <c r="C17" s="22" t="s">
        <v>1457</v>
      </c>
      <c r="D17" s="22" t="s">
        <v>730</v>
      </c>
      <c r="E17" s="2">
        <f t="shared" si="0"/>
        <v>44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>
        <v>44</v>
      </c>
      <c r="R17" s="2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>
      <c r="A18" s="2"/>
      <c r="B18" s="2"/>
      <c r="C18" s="22" t="s">
        <v>1458</v>
      </c>
      <c r="D18" s="22" t="s">
        <v>731</v>
      </c>
      <c r="E18" s="2">
        <f t="shared" si="0"/>
        <v>49.5</v>
      </c>
      <c r="F18" s="2"/>
      <c r="G18" s="2"/>
      <c r="H18" s="2">
        <v>2</v>
      </c>
      <c r="I18" s="2">
        <v>1.5</v>
      </c>
      <c r="J18" s="2">
        <v>40</v>
      </c>
      <c r="K18" s="2"/>
      <c r="L18" s="2"/>
      <c r="M18" s="2"/>
      <c r="N18" s="2">
        <v>6</v>
      </c>
      <c r="O18" s="2"/>
      <c r="P18" s="2"/>
      <c r="Q18" s="2"/>
      <c r="R18" s="2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>
      <c r="A19" s="2"/>
      <c r="B19" s="2"/>
      <c r="C19" s="22" t="s">
        <v>1459</v>
      </c>
      <c r="D19" s="22" t="s">
        <v>732</v>
      </c>
      <c r="E19" s="2">
        <f t="shared" si="0"/>
        <v>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>
      <c r="A20" s="2"/>
      <c r="B20" s="2"/>
      <c r="C20" s="22" t="s">
        <v>1460</v>
      </c>
      <c r="D20" s="22" t="s">
        <v>733</v>
      </c>
      <c r="E20" s="2">
        <f t="shared" si="0"/>
        <v>44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>
        <v>44</v>
      </c>
      <c r="R20" s="2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>
      <c r="A21" s="2"/>
      <c r="B21" s="2"/>
      <c r="C21" s="22" t="s">
        <v>1461</v>
      </c>
      <c r="D21" s="22" t="s">
        <v>734</v>
      </c>
      <c r="E21" s="2">
        <f t="shared" si="0"/>
        <v>2</v>
      </c>
      <c r="F21" s="2"/>
      <c r="G21" s="2"/>
      <c r="H21" s="2">
        <v>2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>
      <c r="A22" s="2"/>
      <c r="B22" s="2"/>
      <c r="C22" s="22" t="s">
        <v>1462</v>
      </c>
      <c r="D22" s="22" t="s">
        <v>735</v>
      </c>
      <c r="E22" s="2">
        <f t="shared" si="0"/>
        <v>2</v>
      </c>
      <c r="F22" s="2"/>
      <c r="G22" s="2"/>
      <c r="H22" s="2">
        <v>2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>
      <c r="A23" s="2"/>
      <c r="B23" s="2"/>
      <c r="C23" s="22" t="s">
        <v>1463</v>
      </c>
      <c r="D23" s="22" t="s">
        <v>736</v>
      </c>
      <c r="E23" s="2">
        <f t="shared" si="0"/>
        <v>30</v>
      </c>
      <c r="F23" s="2"/>
      <c r="G23" s="2"/>
      <c r="H23" s="2">
        <v>2</v>
      </c>
      <c r="I23" s="2"/>
      <c r="J23" s="2"/>
      <c r="K23" s="2"/>
      <c r="L23" s="2"/>
      <c r="M23" s="2"/>
      <c r="N23" s="2"/>
      <c r="O23" s="2">
        <v>24</v>
      </c>
      <c r="P23" s="2"/>
      <c r="Q23" s="2"/>
      <c r="R23" s="2">
        <v>4</v>
      </c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>
      <c r="A24" s="2"/>
      <c r="B24" s="2"/>
      <c r="C24" s="22" t="s">
        <v>1464</v>
      </c>
      <c r="D24" s="22" t="s">
        <v>737</v>
      </c>
      <c r="E24" s="2">
        <f t="shared" si="0"/>
        <v>3.5</v>
      </c>
      <c r="F24" s="2"/>
      <c r="G24" s="2"/>
      <c r="H24" s="2">
        <v>2</v>
      </c>
      <c r="I24" s="2">
        <v>1.5</v>
      </c>
      <c r="J24" s="2"/>
      <c r="K24" s="2"/>
      <c r="L24" s="2"/>
      <c r="M24" s="2"/>
      <c r="N24" s="2"/>
      <c r="O24" s="2"/>
      <c r="P24" s="2"/>
      <c r="Q24" s="2"/>
      <c r="R24" s="2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>
      <c r="A25" s="2"/>
      <c r="B25" s="2"/>
      <c r="C25" s="22" t="s">
        <v>1465</v>
      </c>
      <c r="D25" s="22" t="s">
        <v>738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>
      <c r="A26" s="2"/>
      <c r="B26" s="2"/>
      <c r="C26" s="22" t="s">
        <v>1466</v>
      </c>
      <c r="D26" s="22" t="s">
        <v>739</v>
      </c>
      <c r="E26" s="2">
        <f t="shared" si="0"/>
        <v>7.5</v>
      </c>
      <c r="F26" s="2"/>
      <c r="G26" s="2"/>
      <c r="H26" s="2"/>
      <c r="I26" s="2"/>
      <c r="J26" s="2"/>
      <c r="K26" s="2"/>
      <c r="L26" s="2"/>
      <c r="M26" s="2">
        <v>7.5</v>
      </c>
      <c r="N26" s="2"/>
      <c r="O26" s="2"/>
      <c r="P26" s="2"/>
      <c r="Q26" s="2"/>
      <c r="R26" s="2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>
      <c r="A27" s="2"/>
      <c r="B27" s="2"/>
      <c r="C27" s="22" t="s">
        <v>1467</v>
      </c>
      <c r="D27" s="22" t="s">
        <v>740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>
      <c r="A28" s="2"/>
      <c r="B28" s="2"/>
      <c r="C28" s="22" t="s">
        <v>1468</v>
      </c>
      <c r="D28" s="22" t="s">
        <v>741</v>
      </c>
      <c r="E28" s="2">
        <f t="shared" si="0"/>
        <v>2</v>
      </c>
      <c r="F28" s="2"/>
      <c r="G28" s="2"/>
      <c r="H28" s="2">
        <v>2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>
      <c r="A29" s="2"/>
      <c r="B29" s="2"/>
      <c r="C29" s="22" t="s">
        <v>1469</v>
      </c>
      <c r="D29" s="22" t="s">
        <v>742</v>
      </c>
      <c r="E29" s="2">
        <f t="shared" si="0"/>
        <v>0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>
      <c r="A30" s="2"/>
      <c r="B30" s="2"/>
      <c r="C30" s="23">
        <v>2017012228</v>
      </c>
      <c r="D30" s="23" t="s">
        <v>743</v>
      </c>
      <c r="E30" s="2">
        <f t="shared" si="0"/>
        <v>8</v>
      </c>
      <c r="F30" s="2"/>
      <c r="G30" s="2"/>
      <c r="H30" s="2"/>
      <c r="I30" s="2"/>
      <c r="J30" s="2"/>
      <c r="K30" s="2">
        <v>8</v>
      </c>
      <c r="L30" s="2"/>
      <c r="M30" s="2"/>
      <c r="N30" s="2"/>
      <c r="O30" s="2"/>
      <c r="P30" s="2"/>
      <c r="Q30" s="2"/>
      <c r="R30" s="2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>
      <c r="A31" s="2"/>
      <c r="B31" s="2"/>
      <c r="C31" s="23">
        <v>2017012229</v>
      </c>
      <c r="D31" s="23" t="s">
        <v>744</v>
      </c>
      <c r="E31" s="2">
        <f t="shared" si="0"/>
        <v>77</v>
      </c>
      <c r="F31" s="2"/>
      <c r="G31" s="2"/>
      <c r="H31" s="2">
        <v>2</v>
      </c>
      <c r="I31" s="2">
        <v>1.5</v>
      </c>
      <c r="J31" s="2"/>
      <c r="K31" s="2"/>
      <c r="L31" s="2"/>
      <c r="M31" s="2"/>
      <c r="N31" s="2"/>
      <c r="O31" s="2">
        <v>25.5</v>
      </c>
      <c r="P31" s="2"/>
      <c r="Q31" s="2">
        <v>44</v>
      </c>
      <c r="R31" s="2">
        <v>4</v>
      </c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>
      <c r="A32" s="2"/>
      <c r="B32" s="2"/>
      <c r="C32" s="23">
        <v>2017012230</v>
      </c>
      <c r="D32" s="23" t="s">
        <v>745</v>
      </c>
      <c r="E32" s="2">
        <f t="shared" si="0"/>
        <v>67</v>
      </c>
      <c r="F32" s="2"/>
      <c r="G32" s="2"/>
      <c r="H32" s="2">
        <v>2</v>
      </c>
      <c r="I32" s="2"/>
      <c r="J32" s="2"/>
      <c r="K32" s="2">
        <v>16</v>
      </c>
      <c r="L32" s="2">
        <v>5</v>
      </c>
      <c r="M32" s="2"/>
      <c r="N32" s="2"/>
      <c r="O32" s="2"/>
      <c r="P32" s="2"/>
      <c r="Q32" s="2">
        <v>44</v>
      </c>
      <c r="R32" s="2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ht="14.4" spans="1:3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ht="14.4" spans="1:3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ht="14.4" spans="1:3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ht="14.4" spans="1:3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ht="14.4" spans="1:3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ht="14.4" spans="1:3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ht="14.4" spans="1:3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ht="14.4" spans="1:3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ht="14.4" spans="1:3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ht="14.4" spans="1:3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ht="14.4" spans="1:3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ht="14.4" spans="1:3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ht="14.4" spans="1:3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ht="14.4" spans="1:3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ht="14.4" spans="1:3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ht="14.4" spans="1:3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ht="14.4" spans="1:3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ht="14.4" spans="1:3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ht="14.4" spans="1:3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ht="14.4" spans="1:3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ht="14.4" spans="1:3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ht="14.4" spans="1:3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ht="14.4" spans="1:3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ht="14.4" spans="1:3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ht="14.4" spans="1:3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ht="14.4" spans="1:3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ht="14.4" spans="1:3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ht="14.4" spans="1:3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ht="14.4" spans="1:3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ht="14.4" spans="1:3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ht="14.4" spans="1:3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ht="14.4" spans="1:3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ht="14.4" spans="1:3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ht="14.4" spans="1:3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ht="14.4" spans="1:3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ht="14.4" spans="1:3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ht="14.4" spans="1:3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ht="14.4" spans="1:3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ht="14.4" spans="1:3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ht="14.4" spans="1:3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ht="14.4" spans="1:3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ht="14.4" spans="1:3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ht="14.4" spans="1:3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ht="14.4" spans="1:3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ht="14.4" spans="1:3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ht="14.4" spans="1:3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ht="14.4" spans="1:3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ht="14.4" spans="1:3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ht="14.4" spans="1:3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ht="14.4" spans="1:3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ht="14.4" spans="1:3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ht="14.4" spans="1:3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ht="14.4" spans="1:3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ht="14.4" spans="1:3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ht="14.4" spans="1:3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ht="14.4" spans="1:3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ht="14.4" spans="1:3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ht="14.4" spans="1:3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ht="14.4" spans="1:3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ht="14.4" spans="1:3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ht="14.4" spans="1:3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ht="14.4" spans="1:3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ht="14.4" spans="1:3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ht="14.4" spans="1:3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ht="14.4" spans="1:3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ht="14.4" spans="1:3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ht="14.4" spans="1:3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ht="14.4" spans="1:3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ht="14.4" spans="1:3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ht="14.4" spans="1:3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ht="14.4" spans="1:3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ht="14.4" spans="1:3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ht="14.4" spans="1:3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ht="14.4" spans="1:3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ht="14.4" spans="1:3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ht="14.4" spans="1:3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ht="14.4" spans="1:3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ht="14.4" spans="1:3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ht="14.4" spans="1:3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ht="14.4" spans="1:3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ht="14.4" spans="1:3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ht="14.4" spans="1:3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ht="14.4" spans="1:3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ht="14.4" spans="1:3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ht="14.4" spans="1:3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ht="14.4" spans="1:3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ht="14.4" spans="1:3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ht="14.4" spans="1:3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ht="14.4" spans="1:3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ht="14.4" spans="1:3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ht="14.4" spans="1:3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ht="14.4" spans="1:3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ht="14.4" spans="1:3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ht="14.4" spans="1:3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ht="14.4" spans="1:3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ht="14.4" spans="1:3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ht="14.4" spans="1:3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ht="14.4" spans="1:3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ht="14.4" spans="1:3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ht="14.4" spans="1: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ht="14.4" spans="1:3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ht="14.4" spans="1:3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ht="14.4" spans="1:3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ht="14.4" spans="1:3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ht="14.4" spans="1:3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ht="14.4" spans="1:3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ht="14.4" spans="1:3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ht="14.4" spans="1:3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ht="14.4" spans="1:3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ht="14.4" spans="1:3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ht="14.4" spans="1:3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ht="14.4" spans="1:3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ht="14.4" spans="1:3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ht="14.4" spans="1:3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ht="14.4" spans="1:3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ht="14.4" spans="1:3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ht="14.4" spans="1:3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ht="14.4" spans="1:3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ht="14.4" spans="1:3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ht="14.4" spans="1:3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ht="14.4" spans="1:3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ht="14.4" spans="1:3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ht="14.4" spans="1:3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ht="14.4" spans="1:3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ht="14.4" spans="1:3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ht="14.4" spans="1:3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ht="14.4" spans="1:3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ht="14.4" spans="1:3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ht="14.4" spans="1:3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ht="14.4" spans="1:3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ht="14.4" spans="1:3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ht="14.4" spans="1:3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ht="14.4" spans="1:3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ht="14.4" spans="1:3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ht="14.4" spans="1:3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ht="14.4" spans="1:3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ht="14.4" spans="1:3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ht="14.4" spans="1:3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ht="14.4" spans="1:3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ht="14.4" spans="1:3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ht="14.4" spans="1:3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ht="14.4" spans="1:3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ht="14.4" spans="1:3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ht="14.4" spans="1:3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ht="14.4" spans="1:3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ht="14.4" spans="1:3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ht="14.4" spans="1:3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ht="14.4" spans="1:3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ht="14.4" spans="1:3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ht="14.4" spans="1:3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ht="14.4" spans="1:3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ht="14.4" spans="1:3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ht="14.4" spans="1:3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ht="14.4" spans="1:3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ht="14.4" spans="1:3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ht="14.4" spans="1:3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ht="14.4" spans="1:3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ht="14.4" spans="1:3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ht="14.4" spans="1:3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ht="14.4" spans="1:3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ht="14.4" spans="1:3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ht="14.4" spans="1:3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ht="14.4" spans="1:3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ht="14.4" spans="1:3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ht="14.4" spans="1:3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ht="14.4" spans="1:3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ht="14.4" spans="1:3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ht="14.4" spans="1:3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</sheetData>
  <mergeCells count="9">
    <mergeCell ref="A1:R1"/>
    <mergeCell ref="C2:D2"/>
    <mergeCell ref="H2:I2"/>
    <mergeCell ref="J2:R2"/>
    <mergeCell ref="A2:A3"/>
    <mergeCell ref="A4:A32"/>
    <mergeCell ref="B2:B3"/>
    <mergeCell ref="B4:B32"/>
    <mergeCell ref="E2:E3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0"/>
  <sheetViews>
    <sheetView zoomScale="85" zoomScaleNormal="85" topLeftCell="B4" workbookViewId="0">
      <selection activeCell="G301" sqref="G301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2.6296296296296" style="1" customWidth="1"/>
    <col min="4" max="4" width="8" style="1" customWidth="1"/>
    <col min="5" max="5" width="11.6296296296296" style="1" customWidth="1"/>
    <col min="6" max="6" width="51.1296296296296" style="1" customWidth="1"/>
    <col min="7" max="7" width="31.5" style="1" customWidth="1"/>
    <col min="8" max="8" width="5.62962962962963" style="1" customWidth="1"/>
    <col min="9" max="10" width="13" style="1" customWidth="1"/>
    <col min="11" max="12" width="20.75" style="1" customWidth="1"/>
    <col min="13" max="13" width="5.62962962962963" style="1" customWidth="1"/>
    <col min="14" max="14" width="17.25" style="1" customWidth="1"/>
    <col min="15" max="15" width="9" style="1" customWidth="1"/>
    <col min="16" max="17" width="13" style="1" customWidth="1"/>
    <col min="18" max="18" width="11" style="1" customWidth="1"/>
    <col min="19" max="19" width="21.3796296296296" style="1" customWidth="1"/>
    <col min="20" max="21" width="13" style="1" customWidth="1"/>
    <col min="22" max="22" width="9.12962962962963" style="1" customWidth="1"/>
    <col min="23" max="23" width="15.3796296296296" style="1" customWidth="1"/>
    <col min="24" max="24" width="13" style="1" customWidth="1"/>
    <col min="25" max="25" width="17.25" style="1" customWidth="1"/>
    <col min="26" max="31" width="9.12962962962963" style="1" customWidth="1"/>
    <col min="32" max="16384" width="8.75" style="1"/>
  </cols>
  <sheetData>
    <row r="1" ht="22.5" customHeight="1" spans="1:31">
      <c r="A1" s="6" t="s">
        <v>1470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4"/>
      <c r="AB1" s="4"/>
      <c r="AC1" s="4"/>
      <c r="AD1" s="4"/>
      <c r="AE1" s="4"/>
    </row>
    <row r="2" ht="21" customHeight="1" spans="1:31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 t="s">
        <v>1127</v>
      </c>
      <c r="I2" s="6"/>
      <c r="J2" s="6"/>
      <c r="K2" s="6"/>
      <c r="L2" s="6"/>
      <c r="M2" s="6" t="s">
        <v>1128</v>
      </c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4"/>
      <c r="AB2" s="4"/>
      <c r="AC2" s="4"/>
      <c r="AD2" s="4"/>
      <c r="AE2" s="4"/>
    </row>
    <row r="3" ht="18.75" customHeight="1" spans="1:31">
      <c r="A3" s="6"/>
      <c r="B3" s="6"/>
      <c r="C3" s="6" t="s">
        <v>2</v>
      </c>
      <c r="D3" s="6" t="s">
        <v>3</v>
      </c>
      <c r="E3" s="6"/>
      <c r="F3" s="6"/>
      <c r="G3" s="6"/>
      <c r="H3" s="6" t="s">
        <v>1346</v>
      </c>
      <c r="I3" s="6" t="s">
        <v>1395</v>
      </c>
      <c r="J3" s="6" t="s">
        <v>1360</v>
      </c>
      <c r="K3" s="6" t="s">
        <v>1129</v>
      </c>
      <c r="L3" s="6" t="s">
        <v>1202</v>
      </c>
      <c r="M3" s="6" t="s">
        <v>1471</v>
      </c>
      <c r="N3" s="6" t="s">
        <v>1203</v>
      </c>
      <c r="O3" s="6" t="s">
        <v>1270</v>
      </c>
      <c r="P3" s="6" t="s">
        <v>1277</v>
      </c>
      <c r="Q3" s="6" t="s">
        <v>1472</v>
      </c>
      <c r="R3" s="6" t="s">
        <v>1473</v>
      </c>
      <c r="S3" s="6" t="s">
        <v>1365</v>
      </c>
      <c r="T3" s="8" t="s">
        <v>1278</v>
      </c>
      <c r="U3" s="8" t="s">
        <v>1132</v>
      </c>
      <c r="V3" s="6" t="s">
        <v>1474</v>
      </c>
      <c r="W3" s="6" t="s">
        <v>1475</v>
      </c>
      <c r="X3" s="6" t="s">
        <v>1376</v>
      </c>
      <c r="Y3" s="6" t="s">
        <v>1347</v>
      </c>
      <c r="Z3" s="6" t="s">
        <v>1351</v>
      </c>
      <c r="AA3" s="4"/>
      <c r="AB3" s="4"/>
      <c r="AC3" s="4"/>
      <c r="AD3" s="4"/>
      <c r="AE3" s="4"/>
    </row>
    <row r="4" spans="1:31">
      <c r="A4" s="6">
        <v>20170100</v>
      </c>
      <c r="B4" s="6">
        <f>SUM(E4:E32)</f>
        <v>391</v>
      </c>
      <c r="C4" s="20" t="s">
        <v>1476</v>
      </c>
      <c r="D4" s="20" t="s">
        <v>746</v>
      </c>
      <c r="E4" s="6">
        <f>SUM(F4:AC4)</f>
        <v>3</v>
      </c>
      <c r="F4" s="6"/>
      <c r="G4" s="6"/>
      <c r="H4" s="6"/>
      <c r="I4" s="6">
        <v>3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4"/>
      <c r="AB4" s="4"/>
      <c r="AC4" s="4"/>
      <c r="AD4" s="4"/>
      <c r="AE4" s="4"/>
    </row>
    <row r="5" spans="1:31">
      <c r="A5" s="6"/>
      <c r="B5" s="6"/>
      <c r="C5" s="20" t="s">
        <v>1477</v>
      </c>
      <c r="D5" s="20" t="s">
        <v>747</v>
      </c>
      <c r="E5" s="6">
        <f t="shared" ref="E5:E32" si="0">SUM(F5:AC5)</f>
        <v>7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>
        <v>3</v>
      </c>
      <c r="Z5" s="6">
        <v>4</v>
      </c>
      <c r="AA5" s="4"/>
      <c r="AB5" s="4"/>
      <c r="AC5" s="4"/>
      <c r="AD5" s="4"/>
      <c r="AE5" s="4"/>
    </row>
    <row r="6" spans="1:31">
      <c r="A6" s="6"/>
      <c r="B6" s="6"/>
      <c r="C6" s="20" t="s">
        <v>1478</v>
      </c>
      <c r="D6" s="20" t="s">
        <v>748</v>
      </c>
      <c r="E6" s="6">
        <f t="shared" si="0"/>
        <v>44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44</v>
      </c>
      <c r="U6" s="6"/>
      <c r="V6" s="6"/>
      <c r="W6" s="6"/>
      <c r="X6" s="6"/>
      <c r="Y6" s="6"/>
      <c r="Z6" s="6"/>
      <c r="AA6" s="4"/>
      <c r="AB6" s="4"/>
      <c r="AC6" s="4"/>
      <c r="AD6" s="4"/>
      <c r="AE6" s="4"/>
    </row>
    <row r="7" spans="1:31">
      <c r="A7" s="6"/>
      <c r="B7" s="6"/>
      <c r="C7" s="20" t="s">
        <v>1479</v>
      </c>
      <c r="D7" s="20" t="s">
        <v>749</v>
      </c>
      <c r="E7" s="6">
        <f t="shared" si="0"/>
        <v>3</v>
      </c>
      <c r="F7" s="6"/>
      <c r="G7" s="6"/>
      <c r="H7" s="6"/>
      <c r="I7" s="6">
        <v>3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4"/>
      <c r="AB7" s="4"/>
      <c r="AC7" s="4"/>
      <c r="AD7" s="4"/>
      <c r="AE7" s="4"/>
    </row>
    <row r="8" spans="1:31">
      <c r="A8" s="6"/>
      <c r="B8" s="6"/>
      <c r="C8" s="20" t="s">
        <v>1480</v>
      </c>
      <c r="D8" s="20" t="s">
        <v>750</v>
      </c>
      <c r="E8" s="6">
        <f t="shared" si="0"/>
        <v>14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>
        <v>14</v>
      </c>
      <c r="Y8" s="6"/>
      <c r="Z8" s="6"/>
      <c r="AA8" s="4"/>
      <c r="AB8" s="4"/>
      <c r="AC8" s="4"/>
      <c r="AD8" s="4"/>
      <c r="AE8" s="4"/>
    </row>
    <row r="9" spans="1:31">
      <c r="A9" s="6"/>
      <c r="B9" s="6"/>
      <c r="C9" s="20" t="s">
        <v>1481</v>
      </c>
      <c r="D9" s="20" t="s">
        <v>751</v>
      </c>
      <c r="E9" s="6">
        <f t="shared" si="0"/>
        <v>25.5</v>
      </c>
      <c r="F9" s="6"/>
      <c r="G9" s="6"/>
      <c r="H9" s="6"/>
      <c r="I9" s="6"/>
      <c r="J9" s="6"/>
      <c r="K9" s="6">
        <v>1.5</v>
      </c>
      <c r="L9" s="6"/>
      <c r="M9" s="6">
        <v>2</v>
      </c>
      <c r="N9" s="6"/>
      <c r="O9" s="6"/>
      <c r="P9" s="6"/>
      <c r="Q9" s="6"/>
      <c r="R9" s="6">
        <v>18</v>
      </c>
      <c r="S9" s="6"/>
      <c r="T9" s="6"/>
      <c r="U9" s="6">
        <v>4</v>
      </c>
      <c r="V9" s="6"/>
      <c r="W9" s="6"/>
      <c r="X9" s="6"/>
      <c r="Y9" s="6"/>
      <c r="Z9" s="6"/>
      <c r="AA9" s="4"/>
      <c r="AB9" s="4"/>
      <c r="AC9" s="4"/>
      <c r="AD9" s="4"/>
      <c r="AE9" s="4"/>
    </row>
    <row r="10" spans="1:31">
      <c r="A10" s="6"/>
      <c r="B10" s="6"/>
      <c r="C10" s="21">
        <v>2017011323</v>
      </c>
      <c r="D10" s="20" t="s">
        <v>752</v>
      </c>
      <c r="E10" s="6">
        <f t="shared" si="0"/>
        <v>24</v>
      </c>
      <c r="F10" s="6"/>
      <c r="G10" s="6"/>
      <c r="H10" s="6">
        <v>2</v>
      </c>
      <c r="I10" s="6"/>
      <c r="J10" s="6"/>
      <c r="K10" s="6"/>
      <c r="L10" s="6"/>
      <c r="M10" s="6">
        <v>2</v>
      </c>
      <c r="N10" s="6"/>
      <c r="O10" s="6"/>
      <c r="P10" s="6">
        <v>20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4"/>
      <c r="AB10" s="4"/>
      <c r="AC10" s="4"/>
      <c r="AD10" s="4"/>
      <c r="AE10" s="4"/>
    </row>
    <row r="11" spans="1:31">
      <c r="A11" s="6"/>
      <c r="B11" s="6"/>
      <c r="C11" s="20" t="s">
        <v>1482</v>
      </c>
      <c r="D11" s="20" t="s">
        <v>753</v>
      </c>
      <c r="E11" s="6">
        <f t="shared" si="0"/>
        <v>2</v>
      </c>
      <c r="F11" s="6"/>
      <c r="G11" s="6"/>
      <c r="H11" s="6"/>
      <c r="I11" s="6"/>
      <c r="J11" s="6"/>
      <c r="K11" s="6"/>
      <c r="L11" s="6"/>
      <c r="M11" s="6"/>
      <c r="N11" s="6">
        <v>2</v>
      </c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4"/>
      <c r="AB11" s="4"/>
      <c r="AC11" s="4"/>
      <c r="AD11" s="4"/>
      <c r="AE11" s="4"/>
    </row>
    <row r="12" spans="1:31">
      <c r="A12" s="6"/>
      <c r="B12" s="6"/>
      <c r="C12" s="20" t="s">
        <v>1483</v>
      </c>
      <c r="D12" s="20" t="s">
        <v>754</v>
      </c>
      <c r="E12" s="6">
        <f t="shared" si="0"/>
        <v>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4"/>
      <c r="AB12" s="4"/>
      <c r="AC12" s="4"/>
      <c r="AD12" s="4"/>
      <c r="AE12" s="4"/>
    </row>
    <row r="13" spans="1:31">
      <c r="A13" s="6"/>
      <c r="B13" s="6"/>
      <c r="C13" s="20" t="s">
        <v>1484</v>
      </c>
      <c r="D13" s="20" t="s">
        <v>755</v>
      </c>
      <c r="E13" s="6">
        <f t="shared" si="0"/>
        <v>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4"/>
      <c r="AB13" s="4"/>
      <c r="AC13" s="4"/>
      <c r="AD13" s="4"/>
      <c r="AE13" s="4"/>
    </row>
    <row r="14" spans="1:31">
      <c r="A14" s="6"/>
      <c r="B14" s="6"/>
      <c r="C14" s="20" t="s">
        <v>1485</v>
      </c>
      <c r="D14" s="20" t="s">
        <v>756</v>
      </c>
      <c r="E14" s="6">
        <f t="shared" si="0"/>
        <v>6</v>
      </c>
      <c r="F14" s="6"/>
      <c r="G14" s="6"/>
      <c r="H14" s="6"/>
      <c r="I14" s="6"/>
      <c r="J14" s="6">
        <v>3</v>
      </c>
      <c r="K14" s="6"/>
      <c r="L14" s="6"/>
      <c r="M14" s="6"/>
      <c r="N14" s="6"/>
      <c r="O14" s="6">
        <v>3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4"/>
      <c r="AB14" s="4"/>
      <c r="AC14" s="4"/>
      <c r="AD14" s="4"/>
      <c r="AE14" s="4"/>
    </row>
    <row r="15" spans="1:31">
      <c r="A15" s="6"/>
      <c r="B15" s="6"/>
      <c r="C15" s="20" t="s">
        <v>1486</v>
      </c>
      <c r="D15" s="20" t="s">
        <v>757</v>
      </c>
      <c r="E15" s="6">
        <f t="shared" si="0"/>
        <v>19</v>
      </c>
      <c r="F15" s="6"/>
      <c r="G15" s="6"/>
      <c r="H15" s="6">
        <v>2</v>
      </c>
      <c r="I15" s="6"/>
      <c r="J15" s="6"/>
      <c r="K15" s="6"/>
      <c r="L15" s="6"/>
      <c r="M15" s="6"/>
      <c r="N15" s="6"/>
      <c r="O15" s="6">
        <v>3</v>
      </c>
      <c r="P15" s="6"/>
      <c r="Q15" s="6"/>
      <c r="R15" s="6"/>
      <c r="S15" s="6">
        <v>8</v>
      </c>
      <c r="T15" s="6"/>
      <c r="U15" s="6"/>
      <c r="V15" s="6"/>
      <c r="W15" s="6">
        <v>6</v>
      </c>
      <c r="X15" s="6"/>
      <c r="Y15" s="6"/>
      <c r="Z15" s="6"/>
      <c r="AA15" s="4"/>
      <c r="AB15" s="4"/>
      <c r="AC15" s="4"/>
      <c r="AD15" s="4"/>
      <c r="AE15" s="4"/>
    </row>
    <row r="16" spans="1:31">
      <c r="A16" s="6"/>
      <c r="B16" s="6"/>
      <c r="C16" s="20" t="s">
        <v>1487</v>
      </c>
      <c r="D16" s="20" t="s">
        <v>758</v>
      </c>
      <c r="E16" s="6">
        <f t="shared" si="0"/>
        <v>49.5</v>
      </c>
      <c r="F16" s="6"/>
      <c r="G16" s="6"/>
      <c r="H16" s="6"/>
      <c r="I16" s="6"/>
      <c r="J16" s="6"/>
      <c r="K16" s="6">
        <v>1.5</v>
      </c>
      <c r="L16" s="6"/>
      <c r="M16" s="6"/>
      <c r="N16" s="6"/>
      <c r="O16" s="6"/>
      <c r="P16" s="6"/>
      <c r="Q16" s="6">
        <v>4</v>
      </c>
      <c r="R16" s="6"/>
      <c r="S16" s="6"/>
      <c r="T16" s="6">
        <v>44</v>
      </c>
      <c r="U16" s="6"/>
      <c r="V16" s="6"/>
      <c r="W16" s="6"/>
      <c r="X16" s="6"/>
      <c r="Y16" s="6"/>
      <c r="Z16" s="6"/>
      <c r="AA16" s="4"/>
      <c r="AB16" s="4"/>
      <c r="AC16" s="4"/>
      <c r="AD16" s="4"/>
      <c r="AE16" s="4"/>
    </row>
    <row r="17" spans="1:31">
      <c r="A17" s="6"/>
      <c r="B17" s="6"/>
      <c r="C17" s="20" t="s">
        <v>1488</v>
      </c>
      <c r="D17" s="20" t="s">
        <v>759</v>
      </c>
      <c r="E17" s="6">
        <f t="shared" si="0"/>
        <v>2</v>
      </c>
      <c r="F17" s="6"/>
      <c r="G17" s="6"/>
      <c r="H17" s="6">
        <v>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4"/>
      <c r="AB17" s="4"/>
      <c r="AC17" s="4"/>
      <c r="AD17" s="4"/>
      <c r="AE17" s="4"/>
    </row>
    <row r="18" spans="1:31">
      <c r="A18" s="6"/>
      <c r="B18" s="6"/>
      <c r="C18" s="20" t="s">
        <v>1489</v>
      </c>
      <c r="D18" s="20" t="s">
        <v>760</v>
      </c>
      <c r="E18" s="6">
        <f t="shared" si="0"/>
        <v>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4"/>
      <c r="AB18" s="4"/>
      <c r="AC18" s="4"/>
      <c r="AD18" s="4"/>
      <c r="AE18" s="4"/>
    </row>
    <row r="19" spans="1:31">
      <c r="A19" s="6"/>
      <c r="B19" s="6"/>
      <c r="C19" s="20" t="s">
        <v>1490</v>
      </c>
      <c r="D19" s="20" t="s">
        <v>761</v>
      </c>
      <c r="E19" s="6">
        <f t="shared" si="0"/>
        <v>59</v>
      </c>
      <c r="F19" s="6"/>
      <c r="G19" s="6"/>
      <c r="H19" s="6">
        <v>2</v>
      </c>
      <c r="I19" s="6"/>
      <c r="J19" s="6"/>
      <c r="K19" s="6"/>
      <c r="L19" s="6">
        <v>2</v>
      </c>
      <c r="M19" s="6"/>
      <c r="N19" s="6"/>
      <c r="O19" s="6">
        <v>3</v>
      </c>
      <c r="P19" s="6"/>
      <c r="Q19" s="6"/>
      <c r="R19" s="6"/>
      <c r="S19" s="6">
        <v>8</v>
      </c>
      <c r="T19" s="6">
        <v>44</v>
      </c>
      <c r="U19" s="6"/>
      <c r="V19" s="6"/>
      <c r="W19" s="6"/>
      <c r="X19" s="6"/>
      <c r="Y19" s="6"/>
      <c r="Z19" s="6"/>
      <c r="AA19" s="4"/>
      <c r="AB19" s="4"/>
      <c r="AC19" s="4"/>
      <c r="AD19" s="4"/>
      <c r="AE19" s="4"/>
    </row>
    <row r="20" spans="1:31">
      <c r="A20" s="6"/>
      <c r="B20" s="6"/>
      <c r="C20" s="20" t="s">
        <v>1491</v>
      </c>
      <c r="D20" s="20" t="s">
        <v>762</v>
      </c>
      <c r="E20" s="6">
        <f t="shared" si="0"/>
        <v>0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4"/>
      <c r="AB20" s="4"/>
      <c r="AC20" s="4"/>
      <c r="AD20" s="4"/>
      <c r="AE20" s="4"/>
    </row>
    <row r="21" spans="1:31">
      <c r="A21" s="6"/>
      <c r="B21" s="6"/>
      <c r="C21" s="20" t="s">
        <v>1492</v>
      </c>
      <c r="D21" s="20" t="s">
        <v>763</v>
      </c>
      <c r="E21" s="6">
        <f t="shared" si="0"/>
        <v>2</v>
      </c>
      <c r="F21" s="6"/>
      <c r="G21" s="6"/>
      <c r="H21" s="6">
        <v>2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4"/>
      <c r="AB21" s="4"/>
      <c r="AC21" s="4"/>
      <c r="AD21" s="4"/>
      <c r="AE21" s="4"/>
    </row>
    <row r="22" spans="1:31">
      <c r="A22" s="6"/>
      <c r="B22" s="6"/>
      <c r="C22" s="20" t="s">
        <v>1493</v>
      </c>
      <c r="D22" s="20" t="s">
        <v>764</v>
      </c>
      <c r="E22" s="6">
        <f t="shared" si="0"/>
        <v>0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4"/>
      <c r="AB22" s="4"/>
      <c r="AC22" s="4"/>
      <c r="AD22" s="4"/>
      <c r="AE22" s="4"/>
    </row>
    <row r="23" spans="1:31">
      <c r="A23" s="6"/>
      <c r="B23" s="6"/>
      <c r="C23" s="20" t="s">
        <v>1494</v>
      </c>
      <c r="D23" s="20" t="s">
        <v>765</v>
      </c>
      <c r="E23" s="6">
        <f t="shared" si="0"/>
        <v>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4"/>
      <c r="AB23" s="4"/>
      <c r="AC23" s="4"/>
      <c r="AD23" s="4"/>
      <c r="AE23" s="4"/>
    </row>
    <row r="24" spans="1:31">
      <c r="A24" s="6"/>
      <c r="B24" s="6"/>
      <c r="C24" s="20" t="s">
        <v>1495</v>
      </c>
      <c r="D24" s="20" t="s">
        <v>766</v>
      </c>
      <c r="E24" s="6">
        <f t="shared" si="0"/>
        <v>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4"/>
      <c r="AB24" s="4"/>
      <c r="AC24" s="4"/>
      <c r="AD24" s="4"/>
      <c r="AE24" s="4"/>
    </row>
    <row r="25" spans="1:31">
      <c r="A25" s="6"/>
      <c r="B25" s="6"/>
      <c r="C25" s="20" t="s">
        <v>1496</v>
      </c>
      <c r="D25" s="20" t="s">
        <v>767</v>
      </c>
      <c r="E25" s="6">
        <f t="shared" si="0"/>
        <v>0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4"/>
      <c r="AB25" s="4"/>
      <c r="AC25" s="4"/>
      <c r="AD25" s="4"/>
      <c r="AE25" s="4"/>
    </row>
    <row r="26" spans="1:31">
      <c r="A26" s="6"/>
      <c r="B26" s="6"/>
      <c r="C26" s="20" t="s">
        <v>1497</v>
      </c>
      <c r="D26" s="20" t="s">
        <v>768</v>
      </c>
      <c r="E26" s="6">
        <f t="shared" si="0"/>
        <v>13</v>
      </c>
      <c r="F26" s="6"/>
      <c r="G26" s="6"/>
      <c r="H26" s="6">
        <v>2</v>
      </c>
      <c r="I26" s="6">
        <v>3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>
        <v>8</v>
      </c>
      <c r="W26" s="6"/>
      <c r="X26" s="6"/>
      <c r="Y26" s="6"/>
      <c r="Z26" s="6"/>
      <c r="AA26" s="4"/>
      <c r="AB26" s="4"/>
      <c r="AC26" s="4"/>
      <c r="AD26" s="4"/>
      <c r="AE26" s="4"/>
    </row>
    <row r="27" spans="1:31">
      <c r="A27" s="6"/>
      <c r="B27" s="6"/>
      <c r="C27" s="20" t="s">
        <v>1498</v>
      </c>
      <c r="D27" s="20" t="s">
        <v>769</v>
      </c>
      <c r="E27" s="6">
        <f t="shared" si="0"/>
        <v>54</v>
      </c>
      <c r="F27" s="6"/>
      <c r="G27" s="6"/>
      <c r="H27" s="6">
        <v>2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>
        <v>8</v>
      </c>
      <c r="T27" s="6">
        <v>44</v>
      </c>
      <c r="U27" s="6"/>
      <c r="V27" s="6"/>
      <c r="W27" s="6"/>
      <c r="X27" s="6"/>
      <c r="Y27" s="6"/>
      <c r="Z27" s="6"/>
      <c r="AA27" s="4"/>
      <c r="AB27" s="4"/>
      <c r="AC27" s="4"/>
      <c r="AD27" s="4"/>
      <c r="AE27" s="4"/>
    </row>
    <row r="28" spans="1:31">
      <c r="A28" s="6"/>
      <c r="B28" s="6"/>
      <c r="C28" s="20" t="s">
        <v>1499</v>
      </c>
      <c r="D28" s="20" t="s">
        <v>770</v>
      </c>
      <c r="E28" s="6">
        <f t="shared" si="0"/>
        <v>20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>
        <v>20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4"/>
      <c r="AB28" s="4"/>
      <c r="AC28" s="4"/>
      <c r="AD28" s="4"/>
      <c r="AE28" s="4"/>
    </row>
    <row r="29" spans="1:31">
      <c r="A29" s="6"/>
      <c r="B29" s="6"/>
      <c r="C29" s="20" t="s">
        <v>1500</v>
      </c>
      <c r="D29" s="20" t="s">
        <v>771</v>
      </c>
      <c r="E29" s="6">
        <f t="shared" si="0"/>
        <v>0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4"/>
      <c r="AB29" s="4"/>
      <c r="AC29" s="4"/>
      <c r="AD29" s="4"/>
      <c r="AE29" s="4"/>
    </row>
    <row r="30" spans="1:31">
      <c r="A30" s="6"/>
      <c r="B30" s="6"/>
      <c r="C30" s="21">
        <v>2017071713</v>
      </c>
      <c r="D30" s="21" t="s">
        <v>772</v>
      </c>
      <c r="E30" s="6">
        <f t="shared" si="0"/>
        <v>0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4"/>
      <c r="AB30" s="4"/>
      <c r="AC30" s="4"/>
      <c r="AD30" s="4"/>
      <c r="AE30" s="4"/>
    </row>
    <row r="31" spans="1:31">
      <c r="A31" s="6"/>
      <c r="B31" s="6"/>
      <c r="C31" s="21">
        <v>2017080914</v>
      </c>
      <c r="D31" s="21" t="s">
        <v>773</v>
      </c>
      <c r="E31" s="6">
        <f t="shared" si="0"/>
        <v>0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4"/>
      <c r="AB31" s="4"/>
      <c r="AC31" s="4"/>
      <c r="AD31" s="4"/>
      <c r="AE31" s="4"/>
    </row>
    <row r="32" spans="1:31">
      <c r="A32" s="6"/>
      <c r="B32" s="6"/>
      <c r="C32" s="21">
        <v>2017071513</v>
      </c>
      <c r="D32" s="21" t="s">
        <v>774</v>
      </c>
      <c r="E32" s="6">
        <f t="shared" si="0"/>
        <v>44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>
        <v>44</v>
      </c>
      <c r="U32" s="6"/>
      <c r="V32" s="6"/>
      <c r="W32" s="6"/>
      <c r="X32" s="6"/>
      <c r="Y32" s="6"/>
      <c r="Z32" s="6"/>
      <c r="AA32" s="4"/>
      <c r="AB32" s="4"/>
      <c r="AC32" s="4"/>
      <c r="AD32" s="4"/>
      <c r="AE32" s="4"/>
    </row>
    <row r="33" ht="14.4" spans="1:3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ht="14.4" spans="1:3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ht="14.4" spans="1:3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ht="14.4" spans="1:3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ht="14.4" spans="1:3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ht="14.4" spans="1:3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ht="14.4" spans="1:3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ht="14.4" spans="1:3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ht="14.4" spans="1:3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ht="14.4" spans="1:3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ht="14.4" spans="1:3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ht="14.4" spans="1:3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ht="14.4" spans="1:3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ht="14.4" spans="1:3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ht="14.4" spans="1:3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ht="14.4" spans="1:3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ht="14.4" spans="1:3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ht="14.4" spans="1:3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ht="14.4" spans="1:3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ht="14.4" spans="1:3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ht="14.4" spans="1:3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ht="14.4" spans="1:3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ht="14.4" spans="1:3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ht="14.4" spans="1:3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ht="14.4" spans="1:3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ht="14.4" spans="1:3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ht="14.4" spans="1:3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ht="14.4" spans="1:3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ht="14.4" spans="1:3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ht="14.4" spans="1:3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ht="14.4" spans="1:3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ht="14.4" spans="1:3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ht="14.4" spans="1:3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ht="14.4" spans="1:3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ht="14.4" spans="1:3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ht="14.4" spans="1:3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ht="14.4" spans="1:3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ht="14.4" spans="1:3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ht="14.4" spans="1:3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ht="14.4" spans="1:3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ht="14.4" spans="1:3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ht="14.4" spans="1:3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ht="14.4" spans="1:3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ht="14.4" spans="1:3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ht="14.4" spans="1:3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ht="14.4" spans="1:3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ht="14.4" spans="1:3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ht="14.4" spans="1:3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ht="14.4" spans="1:3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ht="14.4" spans="1:3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ht="14.4" spans="1:3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ht="14.4" spans="1:3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ht="14.4" spans="1:3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ht="14.4" spans="1:3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ht="14.4" spans="1:3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ht="14.4" spans="1:3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ht="14.4" spans="1:3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ht="14.4" spans="1:3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ht="14.4" spans="1:3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ht="14.4" spans="1:3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ht="14.4" spans="1:3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ht="14.4" spans="1:3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ht="14.4" spans="1:3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ht="14.4" spans="1:3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ht="14.4" spans="1:3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ht="14.4" spans="1:3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ht="14.4" spans="1:3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ht="14.4" spans="1:3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ht="14.4" spans="1:3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ht="14.4" spans="1:3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ht="14.4" spans="1:3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ht="14.4" spans="1:3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ht="14.4" spans="1:3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ht="14.4" spans="1:3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ht="14.4" spans="1:3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ht="14.4" spans="1:3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ht="14.4" spans="1:3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ht="14.4" spans="1:3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ht="14.4" spans="1:3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ht="14.4" spans="1:3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ht="14.4" spans="1:3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ht="14.4" spans="1:3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ht="14.4" spans="1:3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ht="14.4" spans="1:3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ht="14.4" spans="1:3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ht="14.4" spans="1:3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ht="14.4" spans="1:3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ht="14.4" spans="1:3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ht="14.4" spans="1:3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ht="14.4" spans="1:3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ht="14.4" spans="1:3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ht="14.4" spans="1:3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ht="14.4" spans="1:3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ht="14.4" spans="1:3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ht="14.4" spans="1:3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ht="14.4" spans="1:3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ht="14.4" spans="1:3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ht="14.4" spans="1:3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ht="14.4" spans="1: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ht="14.4" spans="1:3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ht="14.4" spans="1:3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ht="14.4" spans="1:3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ht="14.4" spans="1:3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ht="14.4" spans="1:3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ht="14.4" spans="1:3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ht="14.4" spans="1:3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ht="14.4" spans="1:3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ht="14.4" spans="1:3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ht="14.4" spans="1:3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ht="14.4" spans="1:3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ht="14.4" spans="1:3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ht="14.4" spans="1:3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ht="14.4" spans="1:3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ht="14.4" spans="1:3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ht="14.4" spans="1:3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ht="14.4" spans="1:3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ht="14.4" spans="1:3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ht="14.4" spans="1:3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ht="14.4" spans="1:3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ht="14.4" spans="1:3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ht="14.4" spans="1:3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ht="14.4" spans="1:3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ht="14.4" spans="1:3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ht="14.4" spans="1:3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ht="14.4" spans="1:3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ht="14.4" spans="1:3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ht="14.4" spans="1:3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ht="14.4" spans="1:3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ht="14.4" spans="1:3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ht="14.4" spans="1:3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ht="14.4" spans="1:3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ht="14.4" spans="1:3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ht="14.4" spans="1:3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ht="14.4" spans="1:3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ht="14.4" spans="1:3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ht="14.4" spans="1:3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ht="14.4" spans="1:3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ht="14.4" spans="1:3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ht="14.4" spans="1:3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ht="14.4" spans="1:3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ht="14.4" spans="1:3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ht="14.4" spans="1:3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ht="14.4" spans="1:3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ht="14.4" spans="1:3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ht="14.4" spans="1:3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ht="14.4" spans="1:3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ht="14.4" spans="1:3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ht="14.4" spans="1:3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ht="14.4" spans="1:3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ht="14.4" spans="1:3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ht="14.4" spans="1:3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ht="14.4" spans="1:3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ht="14.4" spans="1:3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ht="14.4" spans="1:3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ht="14.4" spans="1:3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ht="14.4" spans="1:3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ht="14.4" spans="1:3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ht="14.4" spans="1:3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ht="14.4" spans="1:3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ht="14.4" spans="1:3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ht="14.4" spans="1:3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ht="14.4" spans="1:3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ht="14.4" spans="1:3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ht="14.4" spans="1:3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ht="14.4" spans="1:3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ht="14.4" spans="1:3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ht="14.4" spans="1:3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ht="14.4" spans="1:3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</sheetData>
  <mergeCells count="9">
    <mergeCell ref="A1:Z1"/>
    <mergeCell ref="C2:D2"/>
    <mergeCell ref="H2:L2"/>
    <mergeCell ref="M2:Z2"/>
    <mergeCell ref="A2:A3"/>
    <mergeCell ref="A4:A32"/>
    <mergeCell ref="B2:B3"/>
    <mergeCell ref="B4:B32"/>
    <mergeCell ref="E2:E3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zoomScale="85" zoomScaleNormal="85" topLeftCell="A7" workbookViewId="0">
      <selection activeCell="F12" sqref="F12"/>
    </sheetView>
  </sheetViews>
  <sheetFormatPr defaultColWidth="8.75" defaultRowHeight="15.6"/>
  <cols>
    <col min="1" max="1" width="9.75" style="1" customWidth="1"/>
    <col min="2" max="2" width="7.62962962962963" style="1" customWidth="1"/>
    <col min="3" max="3" width="13" style="1" customWidth="1"/>
    <col min="4" max="4" width="7.62962962962963" style="1" customWidth="1"/>
    <col min="5" max="5" width="11.8796296296296" style="1" customWidth="1"/>
    <col min="6" max="6" width="52.3796296296296" style="1" customWidth="1"/>
    <col min="7" max="12" width="11.8796296296296" style="1" customWidth="1"/>
    <col min="13" max="13" width="20.5" style="1" customWidth="1"/>
    <col min="14" max="14" width="14.25" style="1" customWidth="1"/>
    <col min="15" max="15" width="20.75" style="1" customWidth="1"/>
    <col min="16" max="16" width="16.3796296296296" style="1" customWidth="1"/>
    <col min="17" max="17" width="13" style="1" customWidth="1"/>
    <col min="18" max="18" width="14.1296296296296" style="1" customWidth="1"/>
    <col min="19" max="19" width="11" style="1" customWidth="1"/>
    <col min="20" max="20" width="15.3796296296296" style="1" customWidth="1"/>
    <col min="21" max="21" width="9.75" style="1" customWidth="1"/>
    <col min="22" max="22" width="21.5" style="1" customWidth="1"/>
    <col min="23" max="28" width="10.3796296296296" style="1" customWidth="1"/>
    <col min="29" max="16384" width="8.75" style="1"/>
  </cols>
  <sheetData>
    <row r="1" ht="15" spans="1:28">
      <c r="A1" s="6" t="s">
        <v>1501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16"/>
      <c r="X1" s="16"/>
      <c r="Y1" s="16"/>
      <c r="Z1" s="16"/>
      <c r="AA1" s="16"/>
      <c r="AB1" s="16"/>
    </row>
    <row r="2" ht="15" spans="1:28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/>
      <c r="I2" s="6"/>
      <c r="J2" s="6"/>
      <c r="K2" s="6"/>
      <c r="L2" s="6"/>
      <c r="M2" s="6"/>
      <c r="N2" s="6" t="s">
        <v>1127</v>
      </c>
      <c r="O2" s="6"/>
      <c r="P2" s="6"/>
      <c r="Q2" s="6"/>
      <c r="R2" s="6" t="s">
        <v>1128</v>
      </c>
      <c r="S2" s="6"/>
      <c r="T2" s="6"/>
      <c r="U2" s="6"/>
      <c r="V2" s="6"/>
      <c r="W2" s="16"/>
      <c r="X2" s="16"/>
      <c r="Y2" s="16"/>
      <c r="Z2" s="16"/>
      <c r="AA2" s="16"/>
      <c r="AB2" s="16"/>
    </row>
    <row r="3" ht="15" spans="1:28">
      <c r="A3" s="6"/>
      <c r="B3" s="6"/>
      <c r="C3" s="6" t="s">
        <v>2</v>
      </c>
      <c r="D3" s="6" t="s">
        <v>3</v>
      </c>
      <c r="E3" s="6"/>
      <c r="F3" s="6"/>
      <c r="G3" s="6" t="s">
        <v>1502</v>
      </c>
      <c r="H3" s="6" t="s">
        <v>1503</v>
      </c>
      <c r="I3" s="6" t="s">
        <v>1504</v>
      </c>
      <c r="J3" s="6" t="s">
        <v>1505</v>
      </c>
      <c r="K3" s="6" t="s">
        <v>1371</v>
      </c>
      <c r="L3" s="6" t="s">
        <v>1506</v>
      </c>
      <c r="M3" s="6" t="s">
        <v>1384</v>
      </c>
      <c r="N3" s="6" t="s">
        <v>1358</v>
      </c>
      <c r="O3" s="6" t="s">
        <v>1129</v>
      </c>
      <c r="P3" s="6" t="s">
        <v>1202</v>
      </c>
      <c r="Q3" s="6" t="s">
        <v>1507</v>
      </c>
      <c r="R3" s="6" t="s">
        <v>1508</v>
      </c>
      <c r="S3" s="8" t="s">
        <v>1278</v>
      </c>
      <c r="T3" s="8" t="s">
        <v>1475</v>
      </c>
      <c r="U3" s="6" t="s">
        <v>1270</v>
      </c>
      <c r="V3" s="17" t="s">
        <v>1404</v>
      </c>
      <c r="W3" s="16"/>
      <c r="X3" s="16"/>
      <c r="Y3" s="16"/>
      <c r="Z3" s="16"/>
      <c r="AA3" s="16"/>
      <c r="AB3" s="16"/>
    </row>
    <row r="4" ht="15" spans="1:28">
      <c r="A4" s="6">
        <v>20180100</v>
      </c>
      <c r="B4" s="6">
        <f>SUM(E4:E32)</f>
        <v>214.5</v>
      </c>
      <c r="C4" s="8">
        <v>2018010118</v>
      </c>
      <c r="D4" s="8" t="s">
        <v>776</v>
      </c>
      <c r="E4" s="6">
        <f t="shared" ref="E4:E32" si="0">SUM(F4:Y4)</f>
        <v>48</v>
      </c>
      <c r="F4" s="6"/>
      <c r="G4" s="6"/>
      <c r="H4" s="6"/>
      <c r="I4" s="6"/>
      <c r="J4" s="6"/>
      <c r="K4" s="6"/>
      <c r="L4" s="6"/>
      <c r="M4" s="6"/>
      <c r="N4" s="6">
        <v>3</v>
      </c>
      <c r="O4" s="14"/>
      <c r="P4" s="14"/>
      <c r="Q4" s="14"/>
      <c r="R4" s="6"/>
      <c r="S4" s="6">
        <v>44</v>
      </c>
      <c r="T4" s="6"/>
      <c r="U4" s="6"/>
      <c r="V4" s="18">
        <v>1</v>
      </c>
      <c r="W4" s="16"/>
      <c r="X4" s="16"/>
      <c r="Y4" s="16"/>
      <c r="Z4" s="16"/>
      <c r="AA4" s="16"/>
      <c r="AB4" s="16"/>
    </row>
    <row r="5" ht="15" spans="1:28">
      <c r="A5" s="6"/>
      <c r="B5" s="6"/>
      <c r="C5" s="8">
        <v>2018010121</v>
      </c>
      <c r="D5" s="8" t="s">
        <v>777</v>
      </c>
      <c r="E5" s="6">
        <f t="shared" si="0"/>
        <v>15</v>
      </c>
      <c r="F5" s="6"/>
      <c r="G5" s="6"/>
      <c r="H5" s="6">
        <v>3</v>
      </c>
      <c r="I5" s="6"/>
      <c r="J5" s="6"/>
      <c r="K5" s="6"/>
      <c r="L5" s="6"/>
      <c r="M5" s="6"/>
      <c r="N5" s="6"/>
      <c r="O5" s="6"/>
      <c r="P5" s="6">
        <v>2</v>
      </c>
      <c r="Q5" s="6">
        <v>10</v>
      </c>
      <c r="R5" s="6"/>
      <c r="S5" s="6"/>
      <c r="T5" s="6"/>
      <c r="U5" s="6"/>
      <c r="V5" s="19"/>
      <c r="W5" s="16"/>
      <c r="X5" s="16"/>
      <c r="Y5" s="16"/>
      <c r="Z5" s="16"/>
      <c r="AA5" s="16"/>
      <c r="AB5" s="16"/>
    </row>
    <row r="6" ht="15" spans="1:28">
      <c r="A6" s="6"/>
      <c r="B6" s="6"/>
      <c r="C6" s="8">
        <v>2018010224</v>
      </c>
      <c r="D6" s="8" t="s">
        <v>778</v>
      </c>
      <c r="E6" s="6">
        <f t="shared" si="0"/>
        <v>0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19"/>
      <c r="W6" s="16"/>
      <c r="X6" s="16"/>
      <c r="Y6" s="16"/>
      <c r="Z6" s="16"/>
      <c r="AA6" s="16"/>
      <c r="AB6" s="16"/>
    </row>
    <row r="7" ht="15" spans="1:28">
      <c r="A7" s="6"/>
      <c r="B7" s="6"/>
      <c r="C7" s="8">
        <v>2018010228</v>
      </c>
      <c r="D7" s="8" t="s">
        <v>779</v>
      </c>
      <c r="E7" s="6">
        <f t="shared" si="0"/>
        <v>4</v>
      </c>
      <c r="F7" s="6"/>
      <c r="G7" s="6"/>
      <c r="H7" s="6"/>
      <c r="I7" s="6"/>
      <c r="J7" s="6"/>
      <c r="K7" s="6"/>
      <c r="L7" s="6"/>
      <c r="M7" s="6"/>
      <c r="N7" s="6"/>
      <c r="O7" s="6"/>
      <c r="P7" s="6">
        <v>4</v>
      </c>
      <c r="Q7" s="6"/>
      <c r="R7" s="6"/>
      <c r="S7" s="6"/>
      <c r="T7" s="6"/>
      <c r="U7" s="6"/>
      <c r="V7" s="19"/>
      <c r="W7" s="16"/>
      <c r="X7" s="16"/>
      <c r="Y7" s="16"/>
      <c r="Z7" s="16"/>
      <c r="AA7" s="16"/>
      <c r="AB7" s="16"/>
    </row>
    <row r="8" ht="15" spans="1:28">
      <c r="A8" s="6"/>
      <c r="B8" s="6"/>
      <c r="C8" s="8">
        <v>2018010302</v>
      </c>
      <c r="D8" s="8" t="s">
        <v>780</v>
      </c>
      <c r="E8" s="6">
        <f t="shared" si="0"/>
        <v>29</v>
      </c>
      <c r="F8" s="6"/>
      <c r="G8" s="6"/>
      <c r="H8" s="6"/>
      <c r="I8" s="6"/>
      <c r="J8" s="6"/>
      <c r="K8" s="6"/>
      <c r="L8" s="6"/>
      <c r="M8" s="6"/>
      <c r="N8" s="6"/>
      <c r="O8" s="6"/>
      <c r="P8" s="6">
        <v>4</v>
      </c>
      <c r="Q8" s="6"/>
      <c r="R8" s="6">
        <v>25</v>
      </c>
      <c r="S8" s="6"/>
      <c r="T8" s="6"/>
      <c r="U8" s="6"/>
      <c r="V8" s="19"/>
      <c r="W8" s="16"/>
      <c r="X8" s="16"/>
      <c r="Y8" s="16"/>
      <c r="Z8" s="16"/>
      <c r="AA8" s="16"/>
      <c r="AB8" s="16"/>
    </row>
    <row r="9" ht="15" spans="1:28">
      <c r="A9" s="6"/>
      <c r="B9" s="6"/>
      <c r="C9" s="8">
        <v>2018010401</v>
      </c>
      <c r="D9" s="8" t="s">
        <v>781</v>
      </c>
      <c r="E9" s="6">
        <f t="shared" si="0"/>
        <v>2</v>
      </c>
      <c r="F9" s="6"/>
      <c r="G9" s="6"/>
      <c r="H9" s="6"/>
      <c r="I9" s="6"/>
      <c r="J9" s="6"/>
      <c r="K9" s="6"/>
      <c r="L9" s="6"/>
      <c r="M9" s="6"/>
      <c r="N9" s="6"/>
      <c r="O9" s="6"/>
      <c r="P9" s="6">
        <v>2</v>
      </c>
      <c r="Q9" s="6"/>
      <c r="R9" s="6"/>
      <c r="S9" s="6"/>
      <c r="T9" s="6"/>
      <c r="U9" s="6"/>
      <c r="V9" s="19"/>
      <c r="W9" s="16"/>
      <c r="X9" s="16"/>
      <c r="Y9" s="16"/>
      <c r="Z9" s="16"/>
      <c r="AA9" s="16"/>
      <c r="AB9" s="16"/>
    </row>
    <row r="10" ht="15" spans="1:28">
      <c r="A10" s="6"/>
      <c r="B10" s="6"/>
      <c r="C10" s="8">
        <v>2018010415</v>
      </c>
      <c r="D10" s="8" t="s">
        <v>782</v>
      </c>
      <c r="E10" s="6">
        <f t="shared" si="0"/>
        <v>9</v>
      </c>
      <c r="F10" s="6"/>
      <c r="G10" s="6">
        <v>3</v>
      </c>
      <c r="H10" s="6"/>
      <c r="I10" s="6"/>
      <c r="J10" s="6"/>
      <c r="K10" s="6">
        <v>3</v>
      </c>
      <c r="L10" s="6"/>
      <c r="M10" s="6"/>
      <c r="N10" s="6"/>
      <c r="O10" s="6"/>
      <c r="P10" s="6"/>
      <c r="Q10" s="6"/>
      <c r="R10" s="6"/>
      <c r="S10" s="6"/>
      <c r="T10" s="6"/>
      <c r="U10" s="6">
        <v>3</v>
      </c>
      <c r="V10" s="19"/>
      <c r="W10" s="16"/>
      <c r="X10" s="16"/>
      <c r="Y10" s="16"/>
      <c r="Z10" s="16"/>
      <c r="AA10" s="16"/>
      <c r="AB10" s="16"/>
    </row>
    <row r="11" ht="15" spans="1:28">
      <c r="A11" s="6"/>
      <c r="B11" s="6"/>
      <c r="C11" s="8">
        <v>2018010422</v>
      </c>
      <c r="D11" s="8" t="s">
        <v>783</v>
      </c>
      <c r="E11" s="6">
        <f t="shared" si="0"/>
        <v>19</v>
      </c>
      <c r="F11" s="6"/>
      <c r="G11" s="6"/>
      <c r="H11" s="6"/>
      <c r="I11" s="6">
        <v>3</v>
      </c>
      <c r="J11" s="6"/>
      <c r="K11" s="6"/>
      <c r="L11" s="6"/>
      <c r="M11" s="6"/>
      <c r="N11" s="6"/>
      <c r="O11" s="6"/>
      <c r="P11" s="6"/>
      <c r="Q11" s="6"/>
      <c r="R11" s="6">
        <v>16</v>
      </c>
      <c r="S11" s="6"/>
      <c r="T11" s="6"/>
      <c r="U11" s="6"/>
      <c r="V11" s="19"/>
      <c r="W11" s="16"/>
      <c r="X11" s="16"/>
      <c r="Y11" s="16"/>
      <c r="Z11" s="16"/>
      <c r="AA11" s="16"/>
      <c r="AB11" s="16"/>
    </row>
    <row r="12" ht="15" spans="1:28">
      <c r="A12" s="6"/>
      <c r="B12" s="6"/>
      <c r="C12" s="8">
        <v>2018010503</v>
      </c>
      <c r="D12" s="8" t="s">
        <v>784</v>
      </c>
      <c r="E12" s="6">
        <f t="shared" si="0"/>
        <v>3</v>
      </c>
      <c r="F12" s="6"/>
      <c r="G12" s="6"/>
      <c r="H12" s="6"/>
      <c r="I12" s="6"/>
      <c r="J12" s="6"/>
      <c r="K12" s="6">
        <v>3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19"/>
      <c r="W12" s="16"/>
      <c r="X12" s="16"/>
      <c r="Y12" s="16"/>
      <c r="Z12" s="16"/>
      <c r="AA12" s="16"/>
      <c r="AB12" s="16"/>
    </row>
    <row r="13" ht="15" spans="1:28">
      <c r="A13" s="6"/>
      <c r="B13" s="6"/>
      <c r="C13" s="8">
        <v>2018010505</v>
      </c>
      <c r="D13" s="8" t="s">
        <v>785</v>
      </c>
      <c r="E13" s="6">
        <f t="shared" si="0"/>
        <v>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19"/>
      <c r="W13" s="16"/>
      <c r="X13" s="16"/>
      <c r="Y13" s="16"/>
      <c r="Z13" s="16"/>
      <c r="AA13" s="16"/>
      <c r="AB13" s="16"/>
    </row>
    <row r="14" ht="15" spans="1:28">
      <c r="A14" s="6"/>
      <c r="B14" s="6"/>
      <c r="C14" s="8">
        <v>2018010602</v>
      </c>
      <c r="D14" s="8" t="s">
        <v>786</v>
      </c>
      <c r="E14" s="6">
        <f t="shared" si="0"/>
        <v>2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>
        <v>2</v>
      </c>
      <c r="Q14" s="6"/>
      <c r="R14" s="6"/>
      <c r="S14" s="6"/>
      <c r="T14" s="6"/>
      <c r="U14" s="6"/>
      <c r="V14" s="19"/>
      <c r="W14" s="16"/>
      <c r="X14" s="16"/>
      <c r="Y14" s="16"/>
      <c r="Z14" s="16"/>
      <c r="AA14" s="16"/>
      <c r="AB14" s="16"/>
    </row>
    <row r="15" ht="15" spans="1:28">
      <c r="A15" s="6"/>
      <c r="B15" s="6"/>
      <c r="C15" s="8">
        <v>2018010616</v>
      </c>
      <c r="D15" s="8" t="s">
        <v>787</v>
      </c>
      <c r="E15" s="6">
        <f t="shared" si="0"/>
        <v>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19"/>
      <c r="W15" s="16"/>
      <c r="X15" s="16"/>
      <c r="Y15" s="16"/>
      <c r="Z15" s="16"/>
      <c r="AA15" s="16"/>
      <c r="AB15" s="16"/>
    </row>
    <row r="16" ht="15" spans="1:28">
      <c r="A16" s="6"/>
      <c r="B16" s="6"/>
      <c r="C16" s="8">
        <v>2018010627</v>
      </c>
      <c r="D16" s="8" t="s">
        <v>788</v>
      </c>
      <c r="E16" s="6">
        <f t="shared" si="0"/>
        <v>1.5</v>
      </c>
      <c r="F16" s="6"/>
      <c r="G16" s="6"/>
      <c r="H16" s="6"/>
      <c r="I16" s="6"/>
      <c r="J16" s="6"/>
      <c r="K16" s="6"/>
      <c r="L16" s="6"/>
      <c r="M16" s="6"/>
      <c r="N16" s="6"/>
      <c r="O16" s="6">
        <v>1.5</v>
      </c>
      <c r="P16" s="6"/>
      <c r="Q16" s="6"/>
      <c r="R16" s="6"/>
      <c r="S16" s="6"/>
      <c r="T16" s="6"/>
      <c r="U16" s="6"/>
      <c r="V16" s="19"/>
      <c r="W16" s="16"/>
      <c r="X16" s="16"/>
      <c r="Y16" s="16"/>
      <c r="Z16" s="16"/>
      <c r="AA16" s="16"/>
      <c r="AB16" s="16"/>
    </row>
    <row r="17" ht="15" spans="1:28">
      <c r="A17" s="6"/>
      <c r="B17" s="6"/>
      <c r="C17" s="8">
        <v>2018010926</v>
      </c>
      <c r="D17" s="8" t="s">
        <v>789</v>
      </c>
      <c r="E17" s="6">
        <f t="shared" si="0"/>
        <v>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19"/>
      <c r="W17" s="16"/>
      <c r="X17" s="16"/>
      <c r="Y17" s="16"/>
      <c r="Z17" s="16"/>
      <c r="AA17" s="16"/>
      <c r="AB17" s="16"/>
    </row>
    <row r="18" ht="15" spans="1:28">
      <c r="A18" s="6"/>
      <c r="B18" s="6"/>
      <c r="C18" s="8">
        <v>2018011001</v>
      </c>
      <c r="D18" s="8" t="s">
        <v>790</v>
      </c>
      <c r="E18" s="6">
        <f t="shared" si="0"/>
        <v>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19"/>
      <c r="W18" s="16"/>
      <c r="X18" s="16"/>
      <c r="Y18" s="16"/>
      <c r="Z18" s="16"/>
      <c r="AA18" s="16"/>
      <c r="AB18" s="16"/>
    </row>
    <row r="19" ht="15" spans="1:28">
      <c r="A19" s="6"/>
      <c r="B19" s="6"/>
      <c r="C19" s="8">
        <v>2018011014</v>
      </c>
      <c r="D19" s="8" t="s">
        <v>791</v>
      </c>
      <c r="E19" s="6">
        <f t="shared" si="0"/>
        <v>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19"/>
      <c r="W19" s="16"/>
      <c r="X19" s="16"/>
      <c r="Y19" s="16"/>
      <c r="Z19" s="16"/>
      <c r="AA19" s="16"/>
      <c r="AB19" s="16"/>
    </row>
    <row r="20" ht="15" spans="1:28">
      <c r="A20" s="6"/>
      <c r="B20" s="6"/>
      <c r="C20" s="8">
        <v>2018011017</v>
      </c>
      <c r="D20" s="8" t="s">
        <v>792</v>
      </c>
      <c r="E20" s="6">
        <f t="shared" si="0"/>
        <v>1.5</v>
      </c>
      <c r="F20" s="6"/>
      <c r="G20" s="6"/>
      <c r="H20" s="6"/>
      <c r="I20" s="6"/>
      <c r="J20" s="6"/>
      <c r="K20" s="6"/>
      <c r="L20" s="6"/>
      <c r="M20" s="6"/>
      <c r="N20" s="6"/>
      <c r="O20" s="6">
        <v>1.5</v>
      </c>
      <c r="P20" s="6"/>
      <c r="Q20" s="6"/>
      <c r="R20" s="6"/>
      <c r="S20" s="6"/>
      <c r="T20" s="6"/>
      <c r="U20" s="6"/>
      <c r="V20" s="19"/>
      <c r="W20" s="16"/>
      <c r="X20" s="16"/>
      <c r="Y20" s="16"/>
      <c r="Z20" s="16"/>
      <c r="AA20" s="16"/>
      <c r="AB20" s="16"/>
    </row>
    <row r="21" ht="15" spans="1:28">
      <c r="A21" s="6"/>
      <c r="B21" s="6"/>
      <c r="C21" s="8">
        <v>2018011025</v>
      </c>
      <c r="D21" s="8" t="s">
        <v>793</v>
      </c>
      <c r="E21" s="6">
        <f t="shared" si="0"/>
        <v>0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19"/>
      <c r="W21" s="16"/>
      <c r="X21" s="16"/>
      <c r="Y21" s="16"/>
      <c r="Z21" s="16"/>
      <c r="AA21" s="16"/>
      <c r="AB21" s="16"/>
    </row>
    <row r="22" ht="15" spans="1:28">
      <c r="A22" s="6"/>
      <c r="B22" s="6"/>
      <c r="C22" s="8">
        <v>2018011026</v>
      </c>
      <c r="D22" s="8" t="s">
        <v>794</v>
      </c>
      <c r="E22" s="6">
        <f t="shared" si="0"/>
        <v>0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19"/>
      <c r="W22" s="16"/>
      <c r="X22" s="16"/>
      <c r="Y22" s="16"/>
      <c r="Z22" s="16"/>
      <c r="AA22" s="16"/>
      <c r="AB22" s="16"/>
    </row>
    <row r="23" ht="15" spans="1:28">
      <c r="A23" s="6"/>
      <c r="B23" s="6"/>
      <c r="C23" s="8">
        <v>2018011101</v>
      </c>
      <c r="D23" s="8" t="s">
        <v>795</v>
      </c>
      <c r="E23" s="6">
        <f t="shared" si="0"/>
        <v>3</v>
      </c>
      <c r="F23" s="6"/>
      <c r="G23" s="6"/>
      <c r="H23" s="6">
        <v>3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19"/>
      <c r="W23" s="16"/>
      <c r="X23" s="16"/>
      <c r="Y23" s="16"/>
      <c r="Z23" s="16"/>
      <c r="AA23" s="16"/>
      <c r="AB23" s="16"/>
    </row>
    <row r="24" ht="15" spans="1:28">
      <c r="A24" s="6"/>
      <c r="B24" s="6"/>
      <c r="C24" s="8">
        <v>2018011103</v>
      </c>
      <c r="D24" s="8" t="s">
        <v>796</v>
      </c>
      <c r="E24" s="6">
        <f t="shared" si="0"/>
        <v>8</v>
      </c>
      <c r="F24" s="6"/>
      <c r="G24" s="6"/>
      <c r="H24" s="6">
        <v>3</v>
      </c>
      <c r="I24" s="6"/>
      <c r="J24" s="6">
        <v>3</v>
      </c>
      <c r="K24" s="6"/>
      <c r="L24" s="6"/>
      <c r="M24" s="6"/>
      <c r="N24" s="6"/>
      <c r="O24" s="6"/>
      <c r="P24" s="6">
        <v>2</v>
      </c>
      <c r="Q24" s="6"/>
      <c r="R24" s="6"/>
      <c r="S24" s="6"/>
      <c r="T24" s="6"/>
      <c r="U24" s="6"/>
      <c r="V24" s="19"/>
      <c r="W24" s="16"/>
      <c r="X24" s="16"/>
      <c r="Y24" s="16"/>
      <c r="Z24" s="16"/>
      <c r="AA24" s="16"/>
      <c r="AB24" s="16"/>
    </row>
    <row r="25" ht="15" spans="1:28">
      <c r="A25" s="6"/>
      <c r="B25" s="6"/>
      <c r="C25" s="8">
        <v>2018011201</v>
      </c>
      <c r="D25" s="8" t="s">
        <v>797</v>
      </c>
      <c r="E25" s="6">
        <f t="shared" si="0"/>
        <v>6</v>
      </c>
      <c r="F25" s="6"/>
      <c r="G25" s="6"/>
      <c r="H25" s="6"/>
      <c r="I25" s="6"/>
      <c r="J25" s="6">
        <v>3</v>
      </c>
      <c r="K25" s="6"/>
      <c r="L25" s="6">
        <v>3</v>
      </c>
      <c r="M25" s="6"/>
      <c r="N25" s="6"/>
      <c r="O25" s="6"/>
      <c r="P25" s="6"/>
      <c r="Q25" s="6"/>
      <c r="R25" s="6"/>
      <c r="S25" s="6"/>
      <c r="T25" s="6"/>
      <c r="U25" s="6"/>
      <c r="V25" s="19"/>
      <c r="W25" s="16"/>
      <c r="X25" s="16"/>
      <c r="Y25" s="16"/>
      <c r="Z25" s="16"/>
      <c r="AA25" s="16"/>
      <c r="AB25" s="16"/>
    </row>
    <row r="26" ht="15" spans="1:28">
      <c r="A26" s="6"/>
      <c r="B26" s="6"/>
      <c r="C26" s="8">
        <v>2018020505</v>
      </c>
      <c r="D26" s="8" t="s">
        <v>798</v>
      </c>
      <c r="E26" s="6">
        <f t="shared" si="0"/>
        <v>0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19"/>
      <c r="W26" s="16"/>
      <c r="X26" s="16"/>
      <c r="Y26" s="16"/>
      <c r="Z26" s="16"/>
      <c r="AA26" s="16"/>
      <c r="AB26" s="16"/>
    </row>
    <row r="27" ht="15" spans="1:28">
      <c r="A27" s="6"/>
      <c r="B27" s="6"/>
      <c r="C27" s="8">
        <v>2018021802</v>
      </c>
      <c r="D27" s="8" t="s">
        <v>799</v>
      </c>
      <c r="E27" s="6">
        <f t="shared" si="0"/>
        <v>21</v>
      </c>
      <c r="F27" s="6"/>
      <c r="G27" s="6"/>
      <c r="H27" s="6"/>
      <c r="I27" s="6"/>
      <c r="J27" s="6">
        <v>3</v>
      </c>
      <c r="K27" s="6">
        <v>3</v>
      </c>
      <c r="L27" s="6">
        <v>3</v>
      </c>
      <c r="M27" s="6"/>
      <c r="N27" s="6"/>
      <c r="O27" s="6"/>
      <c r="P27" s="6"/>
      <c r="Q27" s="6">
        <v>12</v>
      </c>
      <c r="R27" s="6"/>
      <c r="S27" s="6"/>
      <c r="T27" s="6"/>
      <c r="U27" s="6"/>
      <c r="V27" s="19"/>
      <c r="W27" s="16"/>
      <c r="X27" s="16"/>
      <c r="Y27" s="16"/>
      <c r="Z27" s="16"/>
      <c r="AA27" s="16"/>
      <c r="AB27" s="16"/>
    </row>
    <row r="28" ht="15" spans="1:28">
      <c r="A28" s="6"/>
      <c r="B28" s="6"/>
      <c r="C28" s="8">
        <v>2018041121</v>
      </c>
      <c r="D28" s="8" t="s">
        <v>800</v>
      </c>
      <c r="E28" s="6">
        <f t="shared" si="0"/>
        <v>0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19"/>
      <c r="W28" s="16"/>
      <c r="X28" s="16"/>
      <c r="Y28" s="16"/>
      <c r="Z28" s="16"/>
      <c r="AA28" s="16"/>
      <c r="AB28" s="16"/>
    </row>
    <row r="29" ht="15" spans="1:28">
      <c r="A29" s="6"/>
      <c r="B29" s="6"/>
      <c r="C29" s="8">
        <v>2018041403</v>
      </c>
      <c r="D29" s="8" t="s">
        <v>801</v>
      </c>
      <c r="E29" s="6">
        <f t="shared" si="0"/>
        <v>22</v>
      </c>
      <c r="F29" s="6"/>
      <c r="G29" s="6"/>
      <c r="H29" s="6"/>
      <c r="I29" s="6">
        <v>3</v>
      </c>
      <c r="J29" s="6"/>
      <c r="K29" s="6"/>
      <c r="L29" s="6"/>
      <c r="M29" s="6"/>
      <c r="N29" s="6"/>
      <c r="O29" s="6"/>
      <c r="P29" s="6"/>
      <c r="Q29" s="6"/>
      <c r="R29" s="6">
        <v>16</v>
      </c>
      <c r="S29" s="6"/>
      <c r="T29" s="6"/>
      <c r="U29" s="6">
        <v>3</v>
      </c>
      <c r="V29" s="19"/>
      <c r="W29" s="16"/>
      <c r="X29" s="16"/>
      <c r="Y29" s="16"/>
      <c r="Z29" s="16"/>
      <c r="AA29" s="16"/>
      <c r="AB29" s="16"/>
    </row>
    <row r="30" ht="15" spans="1:28">
      <c r="A30" s="6"/>
      <c r="B30" s="6"/>
      <c r="C30" s="8">
        <v>2018074118</v>
      </c>
      <c r="D30" s="8" t="s">
        <v>802</v>
      </c>
      <c r="E30" s="6">
        <f t="shared" si="0"/>
        <v>9</v>
      </c>
      <c r="F30" s="6"/>
      <c r="G30" s="6">
        <v>3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>
        <v>6</v>
      </c>
      <c r="U30" s="6"/>
      <c r="V30" s="19"/>
      <c r="W30" s="16"/>
      <c r="X30" s="16"/>
      <c r="Y30" s="16"/>
      <c r="Z30" s="16"/>
      <c r="AA30" s="16"/>
      <c r="AB30" s="16"/>
    </row>
    <row r="31" ht="15" spans="1:28">
      <c r="A31" s="6"/>
      <c r="B31" s="6"/>
      <c r="C31" s="8">
        <v>2018151125</v>
      </c>
      <c r="D31" s="8" t="s">
        <v>803</v>
      </c>
      <c r="E31" s="6">
        <f t="shared" si="0"/>
        <v>0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19"/>
      <c r="W31" s="16"/>
      <c r="X31" s="16"/>
      <c r="Y31" s="16"/>
      <c r="Z31" s="16"/>
      <c r="AA31" s="16"/>
      <c r="AB31" s="16"/>
    </row>
    <row r="32" ht="14.4" spans="1:28">
      <c r="A32" s="6"/>
      <c r="B32" s="6"/>
      <c r="C32" s="15" t="s">
        <v>1509</v>
      </c>
      <c r="D32" s="15" t="s">
        <v>804</v>
      </c>
      <c r="E32" s="6">
        <f t="shared" si="0"/>
        <v>11.5</v>
      </c>
      <c r="F32" s="6"/>
      <c r="G32" s="6"/>
      <c r="H32" s="6"/>
      <c r="I32" s="6"/>
      <c r="J32" s="6"/>
      <c r="K32" s="6"/>
      <c r="L32" s="6"/>
      <c r="M32" s="6"/>
      <c r="N32" s="6"/>
      <c r="O32" s="6">
        <v>1.5</v>
      </c>
      <c r="P32" s="6"/>
      <c r="Q32" s="6"/>
      <c r="R32" s="6"/>
      <c r="S32" s="6"/>
      <c r="T32" s="6">
        <v>6</v>
      </c>
      <c r="U32" s="6">
        <v>3</v>
      </c>
      <c r="V32" s="6">
        <v>1</v>
      </c>
      <c r="W32" s="4"/>
      <c r="X32" s="4"/>
      <c r="Y32" s="4"/>
      <c r="Z32" s="4"/>
      <c r="AA32" s="4"/>
      <c r="AB32" s="4"/>
    </row>
    <row r="33" ht="15" spans="1:28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4"/>
      <c r="O33" s="16"/>
      <c r="P33" s="16"/>
      <c r="Q33" s="16"/>
      <c r="R33" s="16"/>
      <c r="S33" s="4"/>
      <c r="T33" s="4"/>
      <c r="U33" s="4"/>
      <c r="V33" s="16"/>
      <c r="W33" s="16"/>
      <c r="X33" s="16"/>
      <c r="Y33" s="16"/>
      <c r="Z33" s="16"/>
      <c r="AA33" s="16"/>
      <c r="AB33" s="16"/>
    </row>
    <row r="34" ht="15" spans="1:28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4"/>
      <c r="O34" s="16"/>
      <c r="P34" s="16"/>
      <c r="Q34" s="16"/>
      <c r="R34" s="16"/>
      <c r="S34" s="4"/>
      <c r="T34" s="4"/>
      <c r="U34" s="4"/>
      <c r="V34" s="16"/>
      <c r="W34" s="16"/>
      <c r="X34" s="16"/>
      <c r="Y34" s="16"/>
      <c r="Z34" s="16"/>
      <c r="AA34" s="16"/>
      <c r="AB34" s="16"/>
    </row>
    <row r="35" ht="15" spans="1:28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4"/>
      <c r="O35" s="16"/>
      <c r="P35" s="16"/>
      <c r="Q35" s="16"/>
      <c r="R35" s="16"/>
      <c r="S35" s="4"/>
      <c r="T35" s="4"/>
      <c r="U35" s="4"/>
      <c r="V35" s="16"/>
      <c r="W35" s="16"/>
      <c r="X35" s="16"/>
      <c r="Y35" s="16"/>
      <c r="Z35" s="16"/>
      <c r="AA35" s="16"/>
      <c r="AB35" s="16"/>
    </row>
    <row r="36" ht="15" spans="1:28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4"/>
      <c r="O36" s="16"/>
      <c r="P36" s="16"/>
      <c r="Q36" s="16"/>
      <c r="R36" s="16"/>
      <c r="S36" s="4"/>
      <c r="T36" s="4"/>
      <c r="U36" s="4"/>
      <c r="V36" s="16"/>
      <c r="W36" s="16"/>
      <c r="X36" s="16"/>
      <c r="Y36" s="16"/>
      <c r="Z36" s="16"/>
      <c r="AA36" s="16"/>
      <c r="AB36" s="16"/>
    </row>
    <row r="37" ht="15" spans="1:28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4"/>
      <c r="O37" s="16"/>
      <c r="P37" s="16"/>
      <c r="Q37" s="16"/>
      <c r="R37" s="16"/>
      <c r="S37" s="4"/>
      <c r="T37" s="4"/>
      <c r="U37" s="4"/>
      <c r="V37" s="16"/>
      <c r="W37" s="16"/>
      <c r="X37" s="16"/>
      <c r="Y37" s="16"/>
      <c r="Z37" s="16"/>
      <c r="AA37" s="16"/>
      <c r="AB37" s="16"/>
    </row>
    <row r="38" ht="15" spans="1:28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4"/>
      <c r="O38" s="16"/>
      <c r="P38" s="16"/>
      <c r="Q38" s="16"/>
      <c r="R38" s="16"/>
      <c r="S38" s="4"/>
      <c r="T38" s="4"/>
      <c r="U38" s="4"/>
      <c r="V38" s="16"/>
      <c r="W38" s="16"/>
      <c r="X38" s="16"/>
      <c r="Y38" s="16"/>
      <c r="Z38" s="16"/>
      <c r="AA38" s="16"/>
      <c r="AB38" s="16"/>
    </row>
    <row r="39" ht="15" spans="1:28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4"/>
      <c r="O39" s="16"/>
      <c r="P39" s="16"/>
      <c r="Q39" s="16"/>
      <c r="R39" s="16"/>
      <c r="S39" s="4"/>
      <c r="T39" s="4"/>
      <c r="U39" s="4"/>
      <c r="V39" s="16"/>
      <c r="W39" s="16"/>
      <c r="X39" s="16"/>
      <c r="Y39" s="16"/>
      <c r="Z39" s="16"/>
      <c r="AA39" s="16"/>
      <c r="AB39" s="16"/>
    </row>
    <row r="40" ht="15" spans="1:28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4"/>
      <c r="O40" s="16"/>
      <c r="P40" s="16"/>
      <c r="Q40" s="16"/>
      <c r="R40" s="16"/>
      <c r="S40" s="4"/>
      <c r="T40" s="4"/>
      <c r="U40" s="4"/>
      <c r="V40" s="16"/>
      <c r="W40" s="16"/>
      <c r="X40" s="16"/>
      <c r="Y40" s="16"/>
      <c r="Z40" s="16"/>
      <c r="AA40" s="16"/>
      <c r="AB40" s="16"/>
    </row>
    <row r="41" ht="15" spans="1:28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4"/>
      <c r="O41" s="16"/>
      <c r="P41" s="16"/>
      <c r="Q41" s="16"/>
      <c r="R41" s="16"/>
      <c r="S41" s="4"/>
      <c r="T41" s="4"/>
      <c r="U41" s="4"/>
      <c r="V41" s="16"/>
      <c r="W41" s="16"/>
      <c r="X41" s="16"/>
      <c r="Y41" s="16"/>
      <c r="Z41" s="16"/>
      <c r="AA41" s="16"/>
      <c r="AB41" s="16"/>
    </row>
    <row r="42" ht="15" spans="1:28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4"/>
      <c r="O42" s="16"/>
      <c r="P42" s="16"/>
      <c r="Q42" s="16"/>
      <c r="R42" s="16"/>
      <c r="S42" s="4"/>
      <c r="T42" s="4"/>
      <c r="U42" s="4"/>
      <c r="V42" s="16"/>
      <c r="W42" s="16"/>
      <c r="X42" s="16"/>
      <c r="Y42" s="16"/>
      <c r="Z42" s="16"/>
      <c r="AA42" s="16"/>
      <c r="AB42" s="16"/>
    </row>
    <row r="43" ht="15" spans="1:28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4"/>
      <c r="O43" s="16"/>
      <c r="P43" s="16"/>
      <c r="Q43" s="16"/>
      <c r="R43" s="16"/>
      <c r="S43" s="4"/>
      <c r="T43" s="4"/>
      <c r="U43" s="4"/>
      <c r="V43" s="16"/>
      <c r="W43" s="16"/>
      <c r="X43" s="16"/>
      <c r="Y43" s="16"/>
      <c r="Z43" s="16"/>
      <c r="AA43" s="16"/>
      <c r="AB43" s="16"/>
    </row>
    <row r="44" ht="15" spans="1:28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4"/>
      <c r="O44" s="16"/>
      <c r="P44" s="16"/>
      <c r="Q44" s="16"/>
      <c r="R44" s="16"/>
      <c r="S44" s="4"/>
      <c r="T44" s="4"/>
      <c r="U44" s="4"/>
      <c r="V44" s="16"/>
      <c r="W44" s="16"/>
      <c r="X44" s="16"/>
      <c r="Y44" s="16"/>
      <c r="Z44" s="16"/>
      <c r="AA44" s="16"/>
      <c r="AB44" s="16"/>
    </row>
    <row r="45" ht="15" spans="1:28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4"/>
      <c r="O45" s="16"/>
      <c r="P45" s="16"/>
      <c r="Q45" s="16"/>
      <c r="R45" s="16"/>
      <c r="S45" s="4"/>
      <c r="T45" s="4"/>
      <c r="U45" s="4"/>
      <c r="V45" s="16"/>
      <c r="W45" s="16"/>
      <c r="X45" s="16"/>
      <c r="Y45" s="16"/>
      <c r="Z45" s="16"/>
      <c r="AA45" s="16"/>
      <c r="AB45" s="16"/>
    </row>
    <row r="46" ht="15" spans="1:28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4"/>
      <c r="O46" s="16"/>
      <c r="P46" s="16"/>
      <c r="Q46" s="16"/>
      <c r="R46" s="16"/>
      <c r="S46" s="4"/>
      <c r="T46" s="4"/>
      <c r="U46" s="4"/>
      <c r="V46" s="16"/>
      <c r="W46" s="16"/>
      <c r="X46" s="16"/>
      <c r="Y46" s="16"/>
      <c r="Z46" s="16"/>
      <c r="AA46" s="16"/>
      <c r="AB46" s="16"/>
    </row>
    <row r="47" ht="15" spans="1:28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4"/>
      <c r="O47" s="16"/>
      <c r="P47" s="16"/>
      <c r="Q47" s="16"/>
      <c r="R47" s="16"/>
      <c r="S47" s="4"/>
      <c r="T47" s="4"/>
      <c r="U47" s="4"/>
      <c r="V47" s="16"/>
      <c r="W47" s="16"/>
      <c r="X47" s="16"/>
      <c r="Y47" s="16"/>
      <c r="Z47" s="16"/>
      <c r="AA47" s="16"/>
      <c r="AB47" s="16"/>
    </row>
    <row r="48" ht="15" spans="1:28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4"/>
      <c r="O48" s="16"/>
      <c r="P48" s="16"/>
      <c r="Q48" s="16"/>
      <c r="R48" s="16"/>
      <c r="S48" s="4"/>
      <c r="T48" s="4"/>
      <c r="U48" s="4"/>
      <c r="V48" s="16"/>
      <c r="W48" s="16"/>
      <c r="X48" s="16"/>
      <c r="Y48" s="16"/>
      <c r="Z48" s="16"/>
      <c r="AA48" s="16"/>
      <c r="AB48" s="16"/>
    </row>
    <row r="49" ht="15" spans="1:28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4"/>
      <c r="O49" s="16"/>
      <c r="P49" s="16"/>
      <c r="Q49" s="16"/>
      <c r="R49" s="16"/>
      <c r="S49" s="4"/>
      <c r="T49" s="4"/>
      <c r="U49" s="4"/>
      <c r="V49" s="16"/>
      <c r="W49" s="16"/>
      <c r="X49" s="16"/>
      <c r="Y49" s="16"/>
      <c r="Z49" s="16"/>
      <c r="AA49" s="16"/>
      <c r="AB49" s="16"/>
    </row>
    <row r="50" ht="15" spans="1:28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4"/>
      <c r="O50" s="16"/>
      <c r="P50" s="16"/>
      <c r="Q50" s="16"/>
      <c r="R50" s="16"/>
      <c r="S50" s="4"/>
      <c r="T50" s="4"/>
      <c r="U50" s="4"/>
      <c r="V50" s="16"/>
      <c r="W50" s="16"/>
      <c r="X50" s="16"/>
      <c r="Y50" s="16"/>
      <c r="Z50" s="16"/>
      <c r="AA50" s="16"/>
      <c r="AB50" s="16"/>
    </row>
    <row r="51" ht="15" spans="1:28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4"/>
      <c r="O51" s="16"/>
      <c r="P51" s="16"/>
      <c r="Q51" s="16"/>
      <c r="R51" s="16"/>
      <c r="S51" s="4"/>
      <c r="T51" s="4"/>
      <c r="U51" s="4"/>
      <c r="V51" s="16"/>
      <c r="W51" s="16"/>
      <c r="X51" s="16"/>
      <c r="Y51" s="16"/>
      <c r="Z51" s="16"/>
      <c r="AA51" s="16"/>
      <c r="AB51" s="16"/>
    </row>
    <row r="52" ht="15" spans="1:28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4"/>
      <c r="O52" s="16"/>
      <c r="P52" s="16"/>
      <c r="Q52" s="16"/>
      <c r="R52" s="16"/>
      <c r="S52" s="4"/>
      <c r="T52" s="4"/>
      <c r="U52" s="4"/>
      <c r="V52" s="16"/>
      <c r="W52" s="16"/>
      <c r="X52" s="16"/>
      <c r="Y52" s="16"/>
      <c r="Z52" s="16"/>
      <c r="AA52" s="16"/>
      <c r="AB52" s="16"/>
    </row>
    <row r="53" ht="15" spans="1:28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4"/>
      <c r="O53" s="16"/>
      <c r="P53" s="16"/>
      <c r="Q53" s="16"/>
      <c r="R53" s="16"/>
      <c r="S53" s="4"/>
      <c r="T53" s="4"/>
      <c r="U53" s="4"/>
      <c r="V53" s="16"/>
      <c r="W53" s="16"/>
      <c r="X53" s="16"/>
      <c r="Y53" s="16"/>
      <c r="Z53" s="16"/>
      <c r="AA53" s="16"/>
      <c r="AB53" s="16"/>
    </row>
    <row r="54" ht="15" spans="1:28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4"/>
      <c r="O54" s="16"/>
      <c r="P54" s="16"/>
      <c r="Q54" s="16"/>
      <c r="R54" s="16"/>
      <c r="S54" s="4"/>
      <c r="T54" s="4"/>
      <c r="U54" s="4"/>
      <c r="V54" s="16"/>
      <c r="W54" s="16"/>
      <c r="X54" s="16"/>
      <c r="Y54" s="16"/>
      <c r="Z54" s="16"/>
      <c r="AA54" s="16"/>
      <c r="AB54" s="16"/>
    </row>
    <row r="55" ht="15" spans="1:28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4"/>
      <c r="O55" s="16"/>
      <c r="P55" s="16"/>
      <c r="Q55" s="16"/>
      <c r="R55" s="16"/>
      <c r="S55" s="4"/>
      <c r="T55" s="4"/>
      <c r="U55" s="4"/>
      <c r="V55" s="16"/>
      <c r="W55" s="16"/>
      <c r="X55" s="16"/>
      <c r="Y55" s="16"/>
      <c r="Z55" s="16"/>
      <c r="AA55" s="16"/>
      <c r="AB55" s="16"/>
    </row>
    <row r="56" ht="15" spans="1:28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4"/>
      <c r="O56" s="16"/>
      <c r="P56" s="16"/>
      <c r="Q56" s="16"/>
      <c r="R56" s="16"/>
      <c r="S56" s="4"/>
      <c r="T56" s="4"/>
      <c r="U56" s="4"/>
      <c r="V56" s="16"/>
      <c r="W56" s="16"/>
      <c r="X56" s="16"/>
      <c r="Y56" s="16"/>
      <c r="Z56" s="16"/>
      <c r="AA56" s="16"/>
      <c r="AB56" s="16"/>
    </row>
    <row r="57" ht="15" spans="1:28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4"/>
      <c r="O57" s="16"/>
      <c r="P57" s="16"/>
      <c r="Q57" s="16"/>
      <c r="R57" s="16"/>
      <c r="S57" s="4"/>
      <c r="T57" s="4"/>
      <c r="U57" s="4"/>
      <c r="V57" s="16"/>
      <c r="W57" s="16"/>
      <c r="X57" s="16"/>
      <c r="Y57" s="16"/>
      <c r="Z57" s="16"/>
      <c r="AA57" s="16"/>
      <c r="AB57" s="16"/>
    </row>
    <row r="58" ht="15" spans="1:28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4"/>
      <c r="O58" s="16"/>
      <c r="P58" s="16"/>
      <c r="Q58" s="16"/>
      <c r="R58" s="16"/>
      <c r="S58" s="4"/>
      <c r="T58" s="4"/>
      <c r="U58" s="4"/>
      <c r="V58" s="16"/>
      <c r="W58" s="16"/>
      <c r="X58" s="16"/>
      <c r="Y58" s="16"/>
      <c r="Z58" s="16"/>
      <c r="AA58" s="16"/>
      <c r="AB58" s="16"/>
    </row>
    <row r="59" ht="15" spans="1:28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4"/>
      <c r="O59" s="16"/>
      <c r="P59" s="16"/>
      <c r="Q59" s="16"/>
      <c r="R59" s="16"/>
      <c r="S59" s="4"/>
      <c r="T59" s="4"/>
      <c r="U59" s="4"/>
      <c r="V59" s="16"/>
      <c r="W59" s="16"/>
      <c r="X59" s="16"/>
      <c r="Y59" s="16"/>
      <c r="Z59" s="16"/>
      <c r="AA59" s="16"/>
      <c r="AB59" s="16"/>
    </row>
    <row r="60" ht="15" spans="1:28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4"/>
      <c r="O60" s="16"/>
      <c r="P60" s="16"/>
      <c r="Q60" s="16"/>
      <c r="R60" s="16"/>
      <c r="S60" s="4"/>
      <c r="T60" s="4"/>
      <c r="U60" s="4"/>
      <c r="V60" s="16"/>
      <c r="W60" s="16"/>
      <c r="X60" s="16"/>
      <c r="Y60" s="16"/>
      <c r="Z60" s="16"/>
      <c r="AA60" s="16"/>
      <c r="AB60" s="16"/>
    </row>
    <row r="61" ht="15" spans="1:28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4"/>
      <c r="O61" s="16"/>
      <c r="P61" s="16"/>
      <c r="Q61" s="16"/>
      <c r="R61" s="16"/>
      <c r="S61" s="4"/>
      <c r="T61" s="4"/>
      <c r="U61" s="4"/>
      <c r="V61" s="16"/>
      <c r="W61" s="16"/>
      <c r="X61" s="16"/>
      <c r="Y61" s="16"/>
      <c r="Z61" s="16"/>
      <c r="AA61" s="16"/>
      <c r="AB61" s="16"/>
    </row>
    <row r="62" ht="15" spans="1:28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4"/>
      <c r="O62" s="16"/>
      <c r="P62" s="16"/>
      <c r="Q62" s="16"/>
      <c r="R62" s="16"/>
      <c r="S62" s="4"/>
      <c r="T62" s="4"/>
      <c r="U62" s="4"/>
      <c r="V62" s="16"/>
      <c r="W62" s="16"/>
      <c r="X62" s="16"/>
      <c r="Y62" s="16"/>
      <c r="Z62" s="16"/>
      <c r="AA62" s="16"/>
      <c r="AB62" s="16"/>
    </row>
    <row r="63" ht="15" spans="1:28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4"/>
      <c r="O63" s="16"/>
      <c r="P63" s="16"/>
      <c r="Q63" s="16"/>
      <c r="R63" s="16"/>
      <c r="S63" s="4"/>
      <c r="T63" s="4"/>
      <c r="U63" s="4"/>
      <c r="V63" s="16"/>
      <c r="W63" s="16"/>
      <c r="X63" s="16"/>
      <c r="Y63" s="16"/>
      <c r="Z63" s="16"/>
      <c r="AA63" s="16"/>
      <c r="AB63" s="16"/>
    </row>
    <row r="64" ht="15" spans="1:28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4"/>
      <c r="O64" s="16"/>
      <c r="P64" s="16"/>
      <c r="Q64" s="16"/>
      <c r="R64" s="16"/>
      <c r="S64" s="4"/>
      <c r="T64" s="4"/>
      <c r="U64" s="4"/>
      <c r="V64" s="16"/>
      <c r="W64" s="16"/>
      <c r="X64" s="16"/>
      <c r="Y64" s="16"/>
      <c r="Z64" s="16"/>
      <c r="AA64" s="16"/>
      <c r="AB64" s="16"/>
    </row>
    <row r="65" ht="15" spans="1:28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4"/>
      <c r="O65" s="16"/>
      <c r="P65" s="16"/>
      <c r="Q65" s="16"/>
      <c r="R65" s="16"/>
      <c r="S65" s="4"/>
      <c r="T65" s="4"/>
      <c r="U65" s="4"/>
      <c r="V65" s="16"/>
      <c r="W65" s="16"/>
      <c r="X65" s="16"/>
      <c r="Y65" s="16"/>
      <c r="Z65" s="16"/>
      <c r="AA65" s="16"/>
      <c r="AB65" s="16"/>
    </row>
    <row r="66" ht="15" spans="1:28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4"/>
      <c r="O66" s="16"/>
      <c r="P66" s="16"/>
      <c r="Q66" s="16"/>
      <c r="R66" s="16"/>
      <c r="S66" s="4"/>
      <c r="T66" s="4"/>
      <c r="U66" s="4"/>
      <c r="V66" s="16"/>
      <c r="W66" s="16"/>
      <c r="X66" s="16"/>
      <c r="Y66" s="16"/>
      <c r="Z66" s="16"/>
      <c r="AA66" s="16"/>
      <c r="AB66" s="16"/>
    </row>
    <row r="67" ht="15" spans="1:28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4"/>
      <c r="O67" s="16"/>
      <c r="P67" s="16"/>
      <c r="Q67" s="16"/>
      <c r="R67" s="16"/>
      <c r="S67" s="4"/>
      <c r="T67" s="4"/>
      <c r="U67" s="4"/>
      <c r="V67" s="16"/>
      <c r="W67" s="16"/>
      <c r="X67" s="16"/>
      <c r="Y67" s="16"/>
      <c r="Z67" s="16"/>
      <c r="AA67" s="16"/>
      <c r="AB67" s="16"/>
    </row>
    <row r="68" ht="15" spans="1:28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4"/>
      <c r="O68" s="16"/>
      <c r="P68" s="16"/>
      <c r="Q68" s="16"/>
      <c r="R68" s="16"/>
      <c r="S68" s="4"/>
      <c r="T68" s="4"/>
      <c r="U68" s="4"/>
      <c r="V68" s="16"/>
      <c r="W68" s="16"/>
      <c r="X68" s="16"/>
      <c r="Y68" s="16"/>
      <c r="Z68" s="16"/>
      <c r="AA68" s="16"/>
      <c r="AB68" s="16"/>
    </row>
    <row r="69" ht="15" spans="1:28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4"/>
      <c r="O69" s="16"/>
      <c r="P69" s="16"/>
      <c r="Q69" s="16"/>
      <c r="R69" s="16"/>
      <c r="S69" s="4"/>
      <c r="T69" s="4"/>
      <c r="U69" s="4"/>
      <c r="V69" s="16"/>
      <c r="W69" s="16"/>
      <c r="X69" s="16"/>
      <c r="Y69" s="16"/>
      <c r="Z69" s="16"/>
      <c r="AA69" s="16"/>
      <c r="AB69" s="16"/>
    </row>
    <row r="70" ht="15" spans="1:28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4"/>
      <c r="O70" s="16"/>
      <c r="P70" s="16"/>
      <c r="Q70" s="16"/>
      <c r="R70" s="16"/>
      <c r="S70" s="4"/>
      <c r="T70" s="4"/>
      <c r="U70" s="4"/>
      <c r="V70" s="16"/>
      <c r="W70" s="16"/>
      <c r="X70" s="16"/>
      <c r="Y70" s="16"/>
      <c r="Z70" s="16"/>
      <c r="AA70" s="16"/>
      <c r="AB70" s="16"/>
    </row>
    <row r="71" ht="15" spans="1:28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4"/>
      <c r="O71" s="16"/>
      <c r="P71" s="16"/>
      <c r="Q71" s="16"/>
      <c r="R71" s="16"/>
      <c r="S71" s="4"/>
      <c r="T71" s="4"/>
      <c r="U71" s="4"/>
      <c r="V71" s="16"/>
      <c r="W71" s="16"/>
      <c r="X71" s="16"/>
      <c r="Y71" s="16"/>
      <c r="Z71" s="16"/>
      <c r="AA71" s="16"/>
      <c r="AB71" s="16"/>
    </row>
    <row r="72" ht="15" spans="1:28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4"/>
      <c r="O72" s="16"/>
      <c r="P72" s="16"/>
      <c r="Q72" s="16"/>
      <c r="R72" s="16"/>
      <c r="S72" s="4"/>
      <c r="T72" s="4"/>
      <c r="U72" s="4"/>
      <c r="V72" s="16"/>
      <c r="W72" s="16"/>
      <c r="X72" s="16"/>
      <c r="Y72" s="16"/>
      <c r="Z72" s="16"/>
      <c r="AA72" s="16"/>
      <c r="AB72" s="16"/>
    </row>
    <row r="73" ht="15" spans="1:28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4"/>
      <c r="O73" s="16"/>
      <c r="P73" s="16"/>
      <c r="Q73" s="16"/>
      <c r="R73" s="16"/>
      <c r="S73" s="4"/>
      <c r="T73" s="4"/>
      <c r="U73" s="4"/>
      <c r="V73" s="16"/>
      <c r="W73" s="16"/>
      <c r="X73" s="16"/>
      <c r="Y73" s="16"/>
      <c r="Z73" s="16"/>
      <c r="AA73" s="16"/>
      <c r="AB73" s="16"/>
    </row>
    <row r="74" ht="15" spans="1:28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4"/>
      <c r="O74" s="16"/>
      <c r="P74" s="16"/>
      <c r="Q74" s="16"/>
      <c r="R74" s="16"/>
      <c r="S74" s="4"/>
      <c r="T74" s="4"/>
      <c r="U74" s="4"/>
      <c r="V74" s="16"/>
      <c r="W74" s="16"/>
      <c r="X74" s="16"/>
      <c r="Y74" s="16"/>
      <c r="Z74" s="16"/>
      <c r="AA74" s="16"/>
      <c r="AB74" s="16"/>
    </row>
    <row r="75" ht="15" spans="1:28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4"/>
      <c r="O75" s="16"/>
      <c r="P75" s="16"/>
      <c r="Q75" s="16"/>
      <c r="R75" s="16"/>
      <c r="S75" s="4"/>
      <c r="T75" s="4"/>
      <c r="U75" s="4"/>
      <c r="V75" s="16"/>
      <c r="W75" s="16"/>
      <c r="X75" s="16"/>
      <c r="Y75" s="16"/>
      <c r="Z75" s="16"/>
      <c r="AA75" s="16"/>
      <c r="AB75" s="16"/>
    </row>
    <row r="76" ht="15" spans="1:28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4"/>
      <c r="O76" s="16"/>
      <c r="P76" s="16"/>
      <c r="Q76" s="16"/>
      <c r="R76" s="16"/>
      <c r="S76" s="4"/>
      <c r="T76" s="4"/>
      <c r="U76" s="4"/>
      <c r="V76" s="16"/>
      <c r="W76" s="16"/>
      <c r="X76" s="16"/>
      <c r="Y76" s="16"/>
      <c r="Z76" s="16"/>
      <c r="AA76" s="16"/>
      <c r="AB76" s="16"/>
    </row>
    <row r="77" ht="15" spans="1:28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4"/>
      <c r="O77" s="16"/>
      <c r="P77" s="16"/>
      <c r="Q77" s="16"/>
      <c r="R77" s="16"/>
      <c r="S77" s="4"/>
      <c r="T77" s="4"/>
      <c r="U77" s="4"/>
      <c r="V77" s="16"/>
      <c r="W77" s="16"/>
      <c r="X77" s="16"/>
      <c r="Y77" s="16"/>
      <c r="Z77" s="16"/>
      <c r="AA77" s="16"/>
      <c r="AB77" s="16"/>
    </row>
    <row r="78" ht="15" spans="1:28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4"/>
      <c r="O78" s="16"/>
      <c r="P78" s="16"/>
      <c r="Q78" s="16"/>
      <c r="R78" s="16"/>
      <c r="S78" s="4"/>
      <c r="T78" s="4"/>
      <c r="U78" s="4"/>
      <c r="V78" s="16"/>
      <c r="W78" s="16"/>
      <c r="X78" s="16"/>
      <c r="Y78" s="16"/>
      <c r="Z78" s="16"/>
      <c r="AA78" s="16"/>
      <c r="AB78" s="16"/>
    </row>
    <row r="79" ht="15" spans="1:28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4"/>
      <c r="O79" s="16"/>
      <c r="P79" s="16"/>
      <c r="Q79" s="16"/>
      <c r="R79" s="16"/>
      <c r="S79" s="4"/>
      <c r="T79" s="4"/>
      <c r="U79" s="4"/>
      <c r="V79" s="16"/>
      <c r="W79" s="16"/>
      <c r="X79" s="16"/>
      <c r="Y79" s="16"/>
      <c r="Z79" s="16"/>
      <c r="AA79" s="16"/>
      <c r="AB79" s="16"/>
    </row>
    <row r="80" ht="15" spans="1:28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4"/>
      <c r="O80" s="16"/>
      <c r="P80" s="16"/>
      <c r="Q80" s="16"/>
      <c r="R80" s="16"/>
      <c r="S80" s="4"/>
      <c r="T80" s="4"/>
      <c r="U80" s="4"/>
      <c r="V80" s="16"/>
      <c r="W80" s="16"/>
      <c r="X80" s="16"/>
      <c r="Y80" s="16"/>
      <c r="Z80" s="16"/>
      <c r="AA80" s="16"/>
      <c r="AB80" s="16"/>
    </row>
    <row r="81" ht="15" spans="1:28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4"/>
      <c r="O81" s="16"/>
      <c r="P81" s="16"/>
      <c r="Q81" s="16"/>
      <c r="R81" s="16"/>
      <c r="S81" s="4"/>
      <c r="T81" s="4"/>
      <c r="U81" s="4"/>
      <c r="V81" s="16"/>
      <c r="W81" s="16"/>
      <c r="X81" s="16"/>
      <c r="Y81" s="16"/>
      <c r="Z81" s="16"/>
      <c r="AA81" s="16"/>
      <c r="AB81" s="16"/>
    </row>
    <row r="82" ht="15" spans="1:28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4"/>
      <c r="O82" s="16"/>
      <c r="P82" s="16"/>
      <c r="Q82" s="16"/>
      <c r="R82" s="16"/>
      <c r="S82" s="4"/>
      <c r="T82" s="4"/>
      <c r="U82" s="4"/>
      <c r="V82" s="16"/>
      <c r="W82" s="16"/>
      <c r="X82" s="16"/>
      <c r="Y82" s="16"/>
      <c r="Z82" s="16"/>
      <c r="AA82" s="16"/>
      <c r="AB82" s="16"/>
    </row>
    <row r="83" ht="15" spans="1:28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4"/>
      <c r="O83" s="16"/>
      <c r="P83" s="16"/>
      <c r="Q83" s="16"/>
      <c r="R83" s="16"/>
      <c r="S83" s="4"/>
      <c r="T83" s="4"/>
      <c r="U83" s="4"/>
      <c r="V83" s="16"/>
      <c r="W83" s="16"/>
      <c r="X83" s="16"/>
      <c r="Y83" s="16"/>
      <c r="Z83" s="16"/>
      <c r="AA83" s="16"/>
      <c r="AB83" s="16"/>
    </row>
    <row r="84" ht="15" spans="1:28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4"/>
      <c r="O84" s="16"/>
      <c r="P84" s="16"/>
      <c r="Q84" s="16"/>
      <c r="R84" s="16"/>
      <c r="S84" s="4"/>
      <c r="T84" s="4"/>
      <c r="U84" s="4"/>
      <c r="V84" s="16"/>
      <c r="W84" s="16"/>
      <c r="X84" s="16"/>
      <c r="Y84" s="16"/>
      <c r="Z84" s="16"/>
      <c r="AA84" s="16"/>
      <c r="AB84" s="16"/>
    </row>
    <row r="85" ht="15" spans="1:28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4"/>
      <c r="O85" s="16"/>
      <c r="P85" s="16"/>
      <c r="Q85" s="16"/>
      <c r="R85" s="16"/>
      <c r="S85" s="4"/>
      <c r="T85" s="4"/>
      <c r="U85" s="4"/>
      <c r="V85" s="16"/>
      <c r="W85" s="16"/>
      <c r="X85" s="16"/>
      <c r="Y85" s="16"/>
      <c r="Z85" s="16"/>
      <c r="AA85" s="16"/>
      <c r="AB85" s="16"/>
    </row>
    <row r="86" ht="15" spans="1:28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4"/>
      <c r="O86" s="16"/>
      <c r="P86" s="16"/>
      <c r="Q86" s="16"/>
      <c r="R86" s="16"/>
      <c r="S86" s="4"/>
      <c r="T86" s="4"/>
      <c r="U86" s="4"/>
      <c r="V86" s="16"/>
      <c r="W86" s="16"/>
      <c r="X86" s="16"/>
      <c r="Y86" s="16"/>
      <c r="Z86" s="16"/>
      <c r="AA86" s="16"/>
      <c r="AB86" s="16"/>
    </row>
    <row r="87" ht="15" spans="1:28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4"/>
      <c r="O87" s="16"/>
      <c r="P87" s="16"/>
      <c r="Q87" s="16"/>
      <c r="R87" s="16"/>
      <c r="S87" s="4"/>
      <c r="T87" s="4"/>
      <c r="U87" s="4"/>
      <c r="V87" s="16"/>
      <c r="W87" s="16"/>
      <c r="X87" s="16"/>
      <c r="Y87" s="16"/>
      <c r="Z87" s="16"/>
      <c r="AA87" s="16"/>
      <c r="AB87" s="16"/>
    </row>
    <row r="88" ht="15" spans="1:28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4"/>
      <c r="O88" s="16"/>
      <c r="P88" s="16"/>
      <c r="Q88" s="16"/>
      <c r="R88" s="16"/>
      <c r="S88" s="4"/>
      <c r="T88" s="4"/>
      <c r="U88" s="4"/>
      <c r="V88" s="16"/>
      <c r="W88" s="16"/>
      <c r="X88" s="16"/>
      <c r="Y88" s="16"/>
      <c r="Z88" s="16"/>
      <c r="AA88" s="16"/>
      <c r="AB88" s="16"/>
    </row>
    <row r="89" ht="15" spans="1:28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4"/>
      <c r="O89" s="16"/>
      <c r="P89" s="16"/>
      <c r="Q89" s="16"/>
      <c r="R89" s="16"/>
      <c r="S89" s="4"/>
      <c r="T89" s="4"/>
      <c r="U89" s="4"/>
      <c r="V89" s="16"/>
      <c r="W89" s="16"/>
      <c r="X89" s="16"/>
      <c r="Y89" s="16"/>
      <c r="Z89" s="16"/>
      <c r="AA89" s="16"/>
      <c r="AB89" s="16"/>
    </row>
    <row r="90" ht="15" spans="1:28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4"/>
      <c r="O90" s="16"/>
      <c r="P90" s="16"/>
      <c r="Q90" s="16"/>
      <c r="R90" s="16"/>
      <c r="S90" s="4"/>
      <c r="T90" s="4"/>
      <c r="U90" s="4"/>
      <c r="V90" s="16"/>
      <c r="W90" s="16"/>
      <c r="X90" s="16"/>
      <c r="Y90" s="16"/>
      <c r="Z90" s="16"/>
      <c r="AA90" s="16"/>
      <c r="AB90" s="16"/>
    </row>
    <row r="91" ht="15" spans="1:28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4"/>
      <c r="O91" s="16"/>
      <c r="P91" s="16"/>
      <c r="Q91" s="16"/>
      <c r="R91" s="16"/>
      <c r="S91" s="4"/>
      <c r="T91" s="4"/>
      <c r="U91" s="4"/>
      <c r="V91" s="16"/>
      <c r="W91" s="16"/>
      <c r="X91" s="16"/>
      <c r="Y91" s="16"/>
      <c r="Z91" s="16"/>
      <c r="AA91" s="16"/>
      <c r="AB91" s="16"/>
    </row>
    <row r="92" ht="15" spans="1:28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4"/>
      <c r="O92" s="16"/>
      <c r="P92" s="16"/>
      <c r="Q92" s="16"/>
      <c r="R92" s="16"/>
      <c r="S92" s="4"/>
      <c r="T92" s="4"/>
      <c r="U92" s="4"/>
      <c r="V92" s="16"/>
      <c r="W92" s="16"/>
      <c r="X92" s="16"/>
      <c r="Y92" s="16"/>
      <c r="Z92" s="16"/>
      <c r="AA92" s="16"/>
      <c r="AB92" s="16"/>
    </row>
    <row r="93" ht="15" spans="1:28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4"/>
      <c r="O93" s="16"/>
      <c r="P93" s="16"/>
      <c r="Q93" s="16"/>
      <c r="R93" s="16"/>
      <c r="S93" s="4"/>
      <c r="T93" s="4"/>
      <c r="U93" s="4"/>
      <c r="V93" s="16"/>
      <c r="W93" s="16"/>
      <c r="X93" s="16"/>
      <c r="Y93" s="16"/>
      <c r="Z93" s="16"/>
      <c r="AA93" s="16"/>
      <c r="AB93" s="16"/>
    </row>
    <row r="94" ht="15" spans="1:28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4"/>
      <c r="O94" s="16"/>
      <c r="P94" s="16"/>
      <c r="Q94" s="16"/>
      <c r="R94" s="16"/>
      <c r="S94" s="4"/>
      <c r="T94" s="4"/>
      <c r="U94" s="4"/>
      <c r="V94" s="16"/>
      <c r="W94" s="16"/>
      <c r="X94" s="16"/>
      <c r="Y94" s="16"/>
      <c r="Z94" s="16"/>
      <c r="AA94" s="16"/>
      <c r="AB94" s="16"/>
    </row>
    <row r="95" ht="15" spans="1:28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4"/>
      <c r="O95" s="16"/>
      <c r="P95" s="16"/>
      <c r="Q95" s="16"/>
      <c r="R95" s="16"/>
      <c r="S95" s="4"/>
      <c r="T95" s="4"/>
      <c r="U95" s="4"/>
      <c r="V95" s="16"/>
      <c r="W95" s="16"/>
      <c r="X95" s="16"/>
      <c r="Y95" s="16"/>
      <c r="Z95" s="16"/>
      <c r="AA95" s="16"/>
      <c r="AB95" s="16"/>
    </row>
    <row r="96" ht="15" spans="1:28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4"/>
      <c r="O96" s="16"/>
      <c r="P96" s="16"/>
      <c r="Q96" s="16"/>
      <c r="R96" s="16"/>
      <c r="S96" s="4"/>
      <c r="T96" s="4"/>
      <c r="U96" s="4"/>
      <c r="V96" s="16"/>
      <c r="W96" s="16"/>
      <c r="X96" s="16"/>
      <c r="Y96" s="16"/>
      <c r="Z96" s="16"/>
      <c r="AA96" s="16"/>
      <c r="AB96" s="16"/>
    </row>
    <row r="97" ht="15" spans="1:28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4"/>
      <c r="O97" s="16"/>
      <c r="P97" s="16"/>
      <c r="Q97" s="16"/>
      <c r="R97" s="16"/>
      <c r="S97" s="4"/>
      <c r="T97" s="4"/>
      <c r="U97" s="4"/>
      <c r="V97" s="16"/>
      <c r="W97" s="16"/>
      <c r="X97" s="16"/>
      <c r="Y97" s="16"/>
      <c r="Z97" s="16"/>
      <c r="AA97" s="16"/>
      <c r="AB97" s="16"/>
    </row>
    <row r="98" ht="15" spans="1:28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4"/>
      <c r="O98" s="16"/>
      <c r="P98" s="16"/>
      <c r="Q98" s="16"/>
      <c r="R98" s="16"/>
      <c r="S98" s="4"/>
      <c r="T98" s="4"/>
      <c r="U98" s="4"/>
      <c r="V98" s="16"/>
      <c r="W98" s="16"/>
      <c r="X98" s="16"/>
      <c r="Y98" s="16"/>
      <c r="Z98" s="16"/>
      <c r="AA98" s="16"/>
      <c r="AB98" s="16"/>
    </row>
    <row r="99" ht="15" spans="1:28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4"/>
      <c r="O99" s="16"/>
      <c r="P99" s="16"/>
      <c r="Q99" s="16"/>
      <c r="R99" s="16"/>
      <c r="S99" s="4"/>
      <c r="T99" s="4"/>
      <c r="U99" s="4"/>
      <c r="V99" s="16"/>
      <c r="W99" s="16"/>
      <c r="X99" s="16"/>
      <c r="Y99" s="16"/>
      <c r="Z99" s="16"/>
      <c r="AA99" s="16"/>
      <c r="AB99" s="16"/>
    </row>
    <row r="100" ht="15" spans="1:28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4"/>
      <c r="O100" s="16"/>
      <c r="P100" s="16"/>
      <c r="Q100" s="16"/>
      <c r="R100" s="16"/>
      <c r="S100" s="4"/>
      <c r="T100" s="4"/>
      <c r="U100" s="4"/>
      <c r="V100" s="16"/>
      <c r="W100" s="16"/>
      <c r="X100" s="16"/>
      <c r="Y100" s="16"/>
      <c r="Z100" s="16"/>
      <c r="AA100" s="16"/>
      <c r="AB100" s="16"/>
    </row>
    <row r="101" ht="15" spans="1:28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4"/>
      <c r="O101" s="16"/>
      <c r="P101" s="16"/>
      <c r="Q101" s="16"/>
      <c r="R101" s="16"/>
      <c r="S101" s="4"/>
      <c r="T101" s="4"/>
      <c r="U101" s="4"/>
      <c r="V101" s="16"/>
      <c r="W101" s="16"/>
      <c r="X101" s="16"/>
      <c r="Y101" s="16"/>
      <c r="Z101" s="16"/>
      <c r="AA101" s="16"/>
      <c r="AB101" s="16"/>
    </row>
    <row r="102" ht="15" spans="1:28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4"/>
      <c r="O102" s="16"/>
      <c r="P102" s="16"/>
      <c r="Q102" s="16"/>
      <c r="R102" s="16"/>
      <c r="S102" s="4"/>
      <c r="T102" s="4"/>
      <c r="U102" s="4"/>
      <c r="V102" s="16"/>
      <c r="W102" s="16"/>
      <c r="X102" s="16"/>
      <c r="Y102" s="16"/>
      <c r="Z102" s="16"/>
      <c r="AA102" s="16"/>
      <c r="AB102" s="16"/>
    </row>
    <row r="103" ht="15" spans="1:28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4"/>
      <c r="O103" s="16"/>
      <c r="P103" s="16"/>
      <c r="Q103" s="16"/>
      <c r="R103" s="16"/>
      <c r="S103" s="4"/>
      <c r="T103" s="4"/>
      <c r="U103" s="4"/>
      <c r="V103" s="16"/>
      <c r="W103" s="16"/>
      <c r="X103" s="16"/>
      <c r="Y103" s="16"/>
      <c r="Z103" s="16"/>
      <c r="AA103" s="16"/>
      <c r="AB103" s="16"/>
    </row>
    <row r="104" ht="15" spans="1:28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4"/>
      <c r="O104" s="16"/>
      <c r="P104" s="16"/>
      <c r="Q104" s="16"/>
      <c r="R104" s="16"/>
      <c r="S104" s="4"/>
      <c r="T104" s="4"/>
      <c r="U104" s="4"/>
      <c r="V104" s="16"/>
      <c r="W104" s="16"/>
      <c r="X104" s="16"/>
      <c r="Y104" s="16"/>
      <c r="Z104" s="16"/>
      <c r="AA104" s="16"/>
      <c r="AB104" s="16"/>
    </row>
    <row r="105" ht="15" spans="1:28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4"/>
      <c r="O105" s="16"/>
      <c r="P105" s="16"/>
      <c r="Q105" s="16"/>
      <c r="R105" s="16"/>
      <c r="S105" s="4"/>
      <c r="T105" s="4"/>
      <c r="U105" s="4"/>
      <c r="V105" s="16"/>
      <c r="W105" s="16"/>
      <c r="X105" s="16"/>
      <c r="Y105" s="16"/>
      <c r="Z105" s="16"/>
      <c r="AA105" s="16"/>
      <c r="AB105" s="16"/>
    </row>
    <row r="106" ht="15" spans="1:28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4"/>
      <c r="O106" s="16"/>
      <c r="P106" s="16"/>
      <c r="Q106" s="16"/>
      <c r="R106" s="16"/>
      <c r="S106" s="4"/>
      <c r="T106" s="4"/>
      <c r="U106" s="4"/>
      <c r="V106" s="16"/>
      <c r="W106" s="16"/>
      <c r="X106" s="16"/>
      <c r="Y106" s="16"/>
      <c r="Z106" s="16"/>
      <c r="AA106" s="16"/>
      <c r="AB106" s="16"/>
    </row>
    <row r="107" ht="15" spans="1:28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4"/>
      <c r="O107" s="16"/>
      <c r="P107" s="16"/>
      <c r="Q107" s="16"/>
      <c r="R107" s="16"/>
      <c r="S107" s="4"/>
      <c r="T107" s="4"/>
      <c r="U107" s="4"/>
      <c r="V107" s="16"/>
      <c r="W107" s="16"/>
      <c r="X107" s="16"/>
      <c r="Y107" s="16"/>
      <c r="Z107" s="16"/>
      <c r="AA107" s="16"/>
      <c r="AB107" s="16"/>
    </row>
    <row r="108" ht="15" spans="1:28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4"/>
      <c r="O108" s="16"/>
      <c r="P108" s="16"/>
      <c r="Q108" s="16"/>
      <c r="R108" s="16"/>
      <c r="S108" s="4"/>
      <c r="T108" s="4"/>
      <c r="U108" s="4"/>
      <c r="V108" s="16"/>
      <c r="W108" s="16"/>
      <c r="X108" s="16"/>
      <c r="Y108" s="16"/>
      <c r="Z108" s="16"/>
      <c r="AA108" s="16"/>
      <c r="AB108" s="16"/>
    </row>
    <row r="109" ht="15" spans="1:28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4"/>
      <c r="O109" s="16"/>
      <c r="P109" s="16"/>
      <c r="Q109" s="16"/>
      <c r="R109" s="16"/>
      <c r="S109" s="4"/>
      <c r="T109" s="4"/>
      <c r="U109" s="4"/>
      <c r="V109" s="16"/>
      <c r="W109" s="16"/>
      <c r="X109" s="16"/>
      <c r="Y109" s="16"/>
      <c r="Z109" s="16"/>
      <c r="AA109" s="16"/>
      <c r="AB109" s="16"/>
    </row>
    <row r="110" ht="15" spans="1:28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4"/>
      <c r="O110" s="16"/>
      <c r="P110" s="16"/>
      <c r="Q110" s="16"/>
      <c r="R110" s="16"/>
      <c r="S110" s="4"/>
      <c r="T110" s="4"/>
      <c r="U110" s="4"/>
      <c r="V110" s="16"/>
      <c r="W110" s="16"/>
      <c r="X110" s="16"/>
      <c r="Y110" s="16"/>
      <c r="Z110" s="16"/>
      <c r="AA110" s="16"/>
      <c r="AB110" s="16"/>
    </row>
    <row r="111" ht="15" spans="1:28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4"/>
      <c r="O111" s="16"/>
      <c r="P111" s="16"/>
      <c r="Q111" s="16"/>
      <c r="R111" s="16"/>
      <c r="S111" s="4"/>
      <c r="T111" s="4"/>
      <c r="U111" s="4"/>
      <c r="V111" s="16"/>
      <c r="W111" s="16"/>
      <c r="X111" s="16"/>
      <c r="Y111" s="16"/>
      <c r="Z111" s="16"/>
      <c r="AA111" s="16"/>
      <c r="AB111" s="16"/>
    </row>
    <row r="112" ht="15" spans="1:28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4"/>
      <c r="O112" s="16"/>
      <c r="P112" s="16"/>
      <c r="Q112" s="16"/>
      <c r="R112" s="16"/>
      <c r="S112" s="4"/>
      <c r="T112" s="4"/>
      <c r="U112" s="4"/>
      <c r="V112" s="16"/>
      <c r="W112" s="16"/>
      <c r="X112" s="16"/>
      <c r="Y112" s="16"/>
      <c r="Z112" s="16"/>
      <c r="AA112" s="16"/>
      <c r="AB112" s="16"/>
    </row>
    <row r="113" ht="15" spans="1:28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4"/>
      <c r="O113" s="16"/>
      <c r="P113" s="16"/>
      <c r="Q113" s="16"/>
      <c r="R113" s="16"/>
      <c r="S113" s="4"/>
      <c r="T113" s="4"/>
      <c r="U113" s="4"/>
      <c r="V113" s="16"/>
      <c r="W113" s="16"/>
      <c r="X113" s="16"/>
      <c r="Y113" s="16"/>
      <c r="Z113" s="16"/>
      <c r="AA113" s="16"/>
      <c r="AB113" s="16"/>
    </row>
    <row r="114" ht="15" spans="1:28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4"/>
      <c r="O114" s="16"/>
      <c r="P114" s="16"/>
      <c r="Q114" s="16"/>
      <c r="R114" s="16"/>
      <c r="S114" s="4"/>
      <c r="T114" s="4"/>
      <c r="U114" s="4"/>
      <c r="V114" s="16"/>
      <c r="W114" s="16"/>
      <c r="X114" s="16"/>
      <c r="Y114" s="16"/>
      <c r="Z114" s="16"/>
      <c r="AA114" s="16"/>
      <c r="AB114" s="16"/>
    </row>
    <row r="115" ht="15" spans="1:28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4"/>
      <c r="O115" s="16"/>
      <c r="P115" s="16"/>
      <c r="Q115" s="16"/>
      <c r="R115" s="16"/>
      <c r="S115" s="4"/>
      <c r="T115" s="4"/>
      <c r="U115" s="4"/>
      <c r="V115" s="16"/>
      <c r="W115" s="16"/>
      <c r="X115" s="16"/>
      <c r="Y115" s="16"/>
      <c r="Z115" s="16"/>
      <c r="AA115" s="16"/>
      <c r="AB115" s="16"/>
    </row>
    <row r="116" ht="15" spans="1:28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4"/>
      <c r="O116" s="16"/>
      <c r="P116" s="16"/>
      <c r="Q116" s="16"/>
      <c r="R116" s="16"/>
      <c r="S116" s="4"/>
      <c r="T116" s="4"/>
      <c r="U116" s="4"/>
      <c r="V116" s="16"/>
      <c r="W116" s="16"/>
      <c r="X116" s="16"/>
      <c r="Y116" s="16"/>
      <c r="Z116" s="16"/>
      <c r="AA116" s="16"/>
      <c r="AB116" s="16"/>
    </row>
    <row r="117" ht="15" spans="1:28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4"/>
      <c r="O117" s="16"/>
      <c r="P117" s="16"/>
      <c r="Q117" s="16"/>
      <c r="R117" s="16"/>
      <c r="S117" s="4"/>
      <c r="T117" s="4"/>
      <c r="U117" s="4"/>
      <c r="V117" s="16"/>
      <c r="W117" s="16"/>
      <c r="X117" s="16"/>
      <c r="Y117" s="16"/>
      <c r="Z117" s="16"/>
      <c r="AA117" s="16"/>
      <c r="AB117" s="16"/>
    </row>
    <row r="118" ht="15" spans="1:28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4"/>
      <c r="O118" s="16"/>
      <c r="P118" s="16"/>
      <c r="Q118" s="16"/>
      <c r="R118" s="16"/>
      <c r="S118" s="4"/>
      <c r="T118" s="4"/>
      <c r="U118" s="4"/>
      <c r="V118" s="16"/>
      <c r="W118" s="16"/>
      <c r="X118" s="16"/>
      <c r="Y118" s="16"/>
      <c r="Z118" s="16"/>
      <c r="AA118" s="16"/>
      <c r="AB118" s="16"/>
    </row>
    <row r="119" ht="15" spans="1:28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4"/>
      <c r="O119" s="16"/>
      <c r="P119" s="16"/>
      <c r="Q119" s="16"/>
      <c r="R119" s="16"/>
      <c r="S119" s="4"/>
      <c r="T119" s="4"/>
      <c r="U119" s="4"/>
      <c r="V119" s="16"/>
      <c r="W119" s="16"/>
      <c r="X119" s="16"/>
      <c r="Y119" s="16"/>
      <c r="Z119" s="16"/>
      <c r="AA119" s="16"/>
      <c r="AB119" s="16"/>
    </row>
    <row r="120" ht="15" spans="1:28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4"/>
      <c r="O120" s="16"/>
      <c r="P120" s="16"/>
      <c r="Q120" s="16"/>
      <c r="R120" s="16"/>
      <c r="S120" s="4"/>
      <c r="T120" s="4"/>
      <c r="U120" s="4"/>
      <c r="V120" s="16"/>
      <c r="W120" s="16"/>
      <c r="X120" s="16"/>
      <c r="Y120" s="16"/>
      <c r="Z120" s="16"/>
      <c r="AA120" s="16"/>
      <c r="AB120" s="16"/>
    </row>
    <row r="121" ht="15" spans="1:28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4"/>
      <c r="O121" s="16"/>
      <c r="P121" s="16"/>
      <c r="Q121" s="16"/>
      <c r="R121" s="16"/>
      <c r="S121" s="4"/>
      <c r="T121" s="4"/>
      <c r="U121" s="4"/>
      <c r="V121" s="16"/>
      <c r="W121" s="16"/>
      <c r="X121" s="16"/>
      <c r="Y121" s="16"/>
      <c r="Z121" s="16"/>
      <c r="AA121" s="16"/>
      <c r="AB121" s="16"/>
    </row>
    <row r="122" ht="15" spans="1:28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4"/>
      <c r="O122" s="16"/>
      <c r="P122" s="16"/>
      <c r="Q122" s="16"/>
      <c r="R122" s="16"/>
      <c r="S122" s="4"/>
      <c r="T122" s="4"/>
      <c r="U122" s="4"/>
      <c r="V122" s="16"/>
      <c r="W122" s="16"/>
      <c r="X122" s="16"/>
      <c r="Y122" s="16"/>
      <c r="Z122" s="16"/>
      <c r="AA122" s="16"/>
      <c r="AB122" s="16"/>
    </row>
    <row r="123" ht="15" spans="1:28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4"/>
      <c r="O123" s="16"/>
      <c r="P123" s="16"/>
      <c r="Q123" s="16"/>
      <c r="R123" s="16"/>
      <c r="S123" s="4"/>
      <c r="T123" s="4"/>
      <c r="U123" s="4"/>
      <c r="V123" s="16"/>
      <c r="W123" s="16"/>
      <c r="X123" s="16"/>
      <c r="Y123" s="16"/>
      <c r="Z123" s="16"/>
      <c r="AA123" s="16"/>
      <c r="AB123" s="16"/>
    </row>
    <row r="124" ht="15" spans="1:28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4"/>
      <c r="O124" s="16"/>
      <c r="P124" s="16"/>
      <c r="Q124" s="16"/>
      <c r="R124" s="16"/>
      <c r="S124" s="4"/>
      <c r="T124" s="4"/>
      <c r="U124" s="4"/>
      <c r="V124" s="16"/>
      <c r="W124" s="16"/>
      <c r="X124" s="16"/>
      <c r="Y124" s="16"/>
      <c r="Z124" s="16"/>
      <c r="AA124" s="16"/>
      <c r="AB124" s="16"/>
    </row>
    <row r="125" ht="15" spans="1:28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4"/>
      <c r="O125" s="16"/>
      <c r="P125" s="16"/>
      <c r="Q125" s="16"/>
      <c r="R125" s="16"/>
      <c r="S125" s="4"/>
      <c r="T125" s="4"/>
      <c r="U125" s="4"/>
      <c r="V125" s="16"/>
      <c r="W125" s="16"/>
      <c r="X125" s="16"/>
      <c r="Y125" s="16"/>
      <c r="Z125" s="16"/>
      <c r="AA125" s="16"/>
      <c r="AB125" s="16"/>
    </row>
    <row r="126" ht="15" spans="1:28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4"/>
      <c r="O126" s="16"/>
      <c r="P126" s="16"/>
      <c r="Q126" s="16"/>
      <c r="R126" s="16"/>
      <c r="S126" s="4"/>
      <c r="T126" s="4"/>
      <c r="U126" s="4"/>
      <c r="V126" s="16"/>
      <c r="W126" s="16"/>
      <c r="X126" s="16"/>
      <c r="Y126" s="16"/>
      <c r="Z126" s="16"/>
      <c r="AA126" s="16"/>
      <c r="AB126" s="16"/>
    </row>
    <row r="127" ht="15" spans="1:28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4"/>
      <c r="O127" s="16"/>
      <c r="P127" s="16"/>
      <c r="Q127" s="16"/>
      <c r="R127" s="16"/>
      <c r="S127" s="4"/>
      <c r="T127" s="4"/>
      <c r="U127" s="4"/>
      <c r="V127" s="16"/>
      <c r="W127" s="16"/>
      <c r="X127" s="16"/>
      <c r="Y127" s="16"/>
      <c r="Z127" s="16"/>
      <c r="AA127" s="16"/>
      <c r="AB127" s="16"/>
    </row>
    <row r="128" ht="15" spans="1:28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4"/>
      <c r="O128" s="16"/>
      <c r="P128" s="16"/>
      <c r="Q128" s="16"/>
      <c r="R128" s="16"/>
      <c r="S128" s="4"/>
      <c r="T128" s="4"/>
      <c r="U128" s="4"/>
      <c r="V128" s="16"/>
      <c r="W128" s="16"/>
      <c r="X128" s="16"/>
      <c r="Y128" s="16"/>
      <c r="Z128" s="16"/>
      <c r="AA128" s="16"/>
      <c r="AB128" s="16"/>
    </row>
    <row r="129" ht="15" spans="1:28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4"/>
      <c r="O129" s="16"/>
      <c r="P129" s="16"/>
      <c r="Q129" s="16"/>
      <c r="R129" s="16"/>
      <c r="S129" s="4"/>
      <c r="T129" s="4"/>
      <c r="U129" s="4"/>
      <c r="V129" s="16"/>
      <c r="W129" s="16"/>
      <c r="X129" s="16"/>
      <c r="Y129" s="16"/>
      <c r="Z129" s="16"/>
      <c r="AA129" s="16"/>
      <c r="AB129" s="16"/>
    </row>
    <row r="130" ht="15" spans="1:28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4"/>
      <c r="O130" s="16"/>
      <c r="P130" s="16"/>
      <c r="Q130" s="16"/>
      <c r="R130" s="16"/>
      <c r="S130" s="4"/>
      <c r="T130" s="4"/>
      <c r="U130" s="4"/>
      <c r="V130" s="16"/>
      <c r="W130" s="16"/>
      <c r="X130" s="16"/>
      <c r="Y130" s="16"/>
      <c r="Z130" s="16"/>
      <c r="AA130" s="16"/>
      <c r="AB130" s="16"/>
    </row>
    <row r="131" ht="15" spans="1:28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4"/>
      <c r="O131" s="16"/>
      <c r="P131" s="16"/>
      <c r="Q131" s="16"/>
      <c r="R131" s="16"/>
      <c r="S131" s="4"/>
      <c r="T131" s="4"/>
      <c r="U131" s="4"/>
      <c r="V131" s="16"/>
      <c r="W131" s="16"/>
      <c r="X131" s="16"/>
      <c r="Y131" s="16"/>
      <c r="Z131" s="16"/>
      <c r="AA131" s="16"/>
      <c r="AB131" s="16"/>
    </row>
    <row r="132" ht="15" spans="1:28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4"/>
      <c r="O132" s="16"/>
      <c r="P132" s="16"/>
      <c r="Q132" s="16"/>
      <c r="R132" s="16"/>
      <c r="S132" s="4"/>
      <c r="T132" s="4"/>
      <c r="U132" s="4"/>
      <c r="V132" s="16"/>
      <c r="W132" s="16"/>
      <c r="X132" s="16"/>
      <c r="Y132" s="16"/>
      <c r="Z132" s="16"/>
      <c r="AA132" s="16"/>
      <c r="AB132" s="16"/>
    </row>
    <row r="133" ht="15" spans="1:28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4"/>
      <c r="O133" s="16"/>
      <c r="P133" s="16"/>
      <c r="Q133" s="16"/>
      <c r="R133" s="16"/>
      <c r="S133" s="4"/>
      <c r="T133" s="4"/>
      <c r="U133" s="4"/>
      <c r="V133" s="16"/>
      <c r="W133" s="16"/>
      <c r="X133" s="16"/>
      <c r="Y133" s="16"/>
      <c r="Z133" s="16"/>
      <c r="AA133" s="16"/>
      <c r="AB133" s="16"/>
    </row>
    <row r="134" ht="15" spans="1:28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4"/>
      <c r="O134" s="16"/>
      <c r="P134" s="16"/>
      <c r="Q134" s="16"/>
      <c r="R134" s="16"/>
      <c r="S134" s="4"/>
      <c r="T134" s="4"/>
      <c r="U134" s="4"/>
      <c r="V134" s="16"/>
      <c r="W134" s="16"/>
      <c r="X134" s="16"/>
      <c r="Y134" s="16"/>
      <c r="Z134" s="16"/>
      <c r="AA134" s="16"/>
      <c r="AB134" s="16"/>
    </row>
    <row r="135" ht="15" spans="1:28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4"/>
      <c r="O135" s="16"/>
      <c r="P135" s="16"/>
      <c r="Q135" s="16"/>
      <c r="R135" s="16"/>
      <c r="S135" s="4"/>
      <c r="T135" s="4"/>
      <c r="U135" s="4"/>
      <c r="V135" s="16"/>
      <c r="W135" s="16"/>
      <c r="X135" s="16"/>
      <c r="Y135" s="16"/>
      <c r="Z135" s="16"/>
      <c r="AA135" s="16"/>
      <c r="AB135" s="16"/>
    </row>
    <row r="136" ht="15" spans="1:28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4"/>
      <c r="O136" s="16"/>
      <c r="P136" s="16"/>
      <c r="Q136" s="16"/>
      <c r="R136" s="16"/>
      <c r="S136" s="4"/>
      <c r="T136" s="4"/>
      <c r="U136" s="4"/>
      <c r="V136" s="16"/>
      <c r="W136" s="16"/>
      <c r="X136" s="16"/>
      <c r="Y136" s="16"/>
      <c r="Z136" s="16"/>
      <c r="AA136" s="16"/>
      <c r="AB136" s="16"/>
    </row>
    <row r="137" ht="15" spans="1:28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4"/>
      <c r="O137" s="16"/>
      <c r="P137" s="16"/>
      <c r="Q137" s="16"/>
      <c r="R137" s="16"/>
      <c r="S137" s="4"/>
      <c r="T137" s="4"/>
      <c r="U137" s="4"/>
      <c r="V137" s="16"/>
      <c r="W137" s="16"/>
      <c r="X137" s="16"/>
      <c r="Y137" s="16"/>
      <c r="Z137" s="16"/>
      <c r="AA137" s="16"/>
      <c r="AB137" s="16"/>
    </row>
    <row r="138" ht="15" spans="1:28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4"/>
      <c r="O138" s="16"/>
      <c r="P138" s="16"/>
      <c r="Q138" s="16"/>
      <c r="R138" s="16"/>
      <c r="S138" s="4"/>
      <c r="T138" s="4"/>
      <c r="U138" s="4"/>
      <c r="V138" s="16"/>
      <c r="W138" s="16"/>
      <c r="X138" s="16"/>
      <c r="Y138" s="16"/>
      <c r="Z138" s="16"/>
      <c r="AA138" s="16"/>
      <c r="AB138" s="16"/>
    </row>
    <row r="139" ht="15" spans="1:28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4"/>
      <c r="O139" s="16"/>
      <c r="P139" s="16"/>
      <c r="Q139" s="16"/>
      <c r="R139" s="16"/>
      <c r="S139" s="4"/>
      <c r="T139" s="4"/>
      <c r="U139" s="4"/>
      <c r="V139" s="16"/>
      <c r="W139" s="16"/>
      <c r="X139" s="16"/>
      <c r="Y139" s="16"/>
      <c r="Z139" s="16"/>
      <c r="AA139" s="16"/>
      <c r="AB139" s="16"/>
    </row>
    <row r="140" ht="15" spans="1:28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4"/>
      <c r="O140" s="16"/>
      <c r="P140" s="16"/>
      <c r="Q140" s="16"/>
      <c r="R140" s="16"/>
      <c r="S140" s="4"/>
      <c r="T140" s="4"/>
      <c r="U140" s="4"/>
      <c r="V140" s="16"/>
      <c r="W140" s="16"/>
      <c r="X140" s="16"/>
      <c r="Y140" s="16"/>
      <c r="Z140" s="16"/>
      <c r="AA140" s="16"/>
      <c r="AB140" s="16"/>
    </row>
    <row r="141" ht="15" spans="1:28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4"/>
      <c r="O141" s="16"/>
      <c r="P141" s="16"/>
      <c r="Q141" s="16"/>
      <c r="R141" s="16"/>
      <c r="S141" s="4"/>
      <c r="T141" s="4"/>
      <c r="U141" s="4"/>
      <c r="V141" s="16"/>
      <c r="W141" s="16"/>
      <c r="X141" s="16"/>
      <c r="Y141" s="16"/>
      <c r="Z141" s="16"/>
      <c r="AA141" s="16"/>
      <c r="AB141" s="16"/>
    </row>
    <row r="142" ht="15" spans="1:28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4"/>
      <c r="O142" s="16"/>
      <c r="P142" s="16"/>
      <c r="Q142" s="16"/>
      <c r="R142" s="16"/>
      <c r="S142" s="4"/>
      <c r="T142" s="4"/>
      <c r="U142" s="4"/>
      <c r="V142" s="16"/>
      <c r="W142" s="16"/>
      <c r="X142" s="16"/>
      <c r="Y142" s="16"/>
      <c r="Z142" s="16"/>
      <c r="AA142" s="16"/>
      <c r="AB142" s="16"/>
    </row>
    <row r="143" ht="15" spans="1:28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4"/>
      <c r="O143" s="16"/>
      <c r="P143" s="16"/>
      <c r="Q143" s="16"/>
      <c r="R143" s="16"/>
      <c r="S143" s="4"/>
      <c r="T143" s="4"/>
      <c r="U143" s="4"/>
      <c r="V143" s="16"/>
      <c r="W143" s="16"/>
      <c r="X143" s="16"/>
      <c r="Y143" s="16"/>
      <c r="Z143" s="16"/>
      <c r="AA143" s="16"/>
      <c r="AB143" s="16"/>
    </row>
    <row r="144" ht="15" spans="1:28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4"/>
      <c r="O144" s="16"/>
      <c r="P144" s="16"/>
      <c r="Q144" s="16"/>
      <c r="R144" s="16"/>
      <c r="S144" s="4"/>
      <c r="T144" s="4"/>
      <c r="U144" s="4"/>
      <c r="V144" s="16"/>
      <c r="W144" s="16"/>
      <c r="X144" s="16"/>
      <c r="Y144" s="16"/>
      <c r="Z144" s="16"/>
      <c r="AA144" s="16"/>
      <c r="AB144" s="16"/>
    </row>
    <row r="145" ht="15" spans="1:28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4"/>
      <c r="O145" s="16"/>
      <c r="P145" s="16"/>
      <c r="Q145" s="16"/>
      <c r="R145" s="16"/>
      <c r="S145" s="4"/>
      <c r="T145" s="4"/>
      <c r="U145" s="4"/>
      <c r="V145" s="16"/>
      <c r="W145" s="16"/>
      <c r="X145" s="16"/>
      <c r="Y145" s="16"/>
      <c r="Z145" s="16"/>
      <c r="AA145" s="16"/>
      <c r="AB145" s="16"/>
    </row>
    <row r="146" ht="15" spans="1:28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4"/>
      <c r="O146" s="16"/>
      <c r="P146" s="16"/>
      <c r="Q146" s="16"/>
      <c r="R146" s="16"/>
      <c r="S146" s="4"/>
      <c r="T146" s="4"/>
      <c r="U146" s="4"/>
      <c r="V146" s="16"/>
      <c r="W146" s="16"/>
      <c r="X146" s="16"/>
      <c r="Y146" s="16"/>
      <c r="Z146" s="16"/>
      <c r="AA146" s="16"/>
      <c r="AB146" s="16"/>
    </row>
    <row r="147" ht="15" spans="1:28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4"/>
      <c r="O147" s="16"/>
      <c r="P147" s="16"/>
      <c r="Q147" s="16"/>
      <c r="R147" s="16"/>
      <c r="S147" s="4"/>
      <c r="T147" s="4"/>
      <c r="U147" s="4"/>
      <c r="V147" s="16"/>
      <c r="W147" s="16"/>
      <c r="X147" s="16"/>
      <c r="Y147" s="16"/>
      <c r="Z147" s="16"/>
      <c r="AA147" s="16"/>
      <c r="AB147" s="16"/>
    </row>
    <row r="148" ht="15" spans="1:28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4"/>
      <c r="O148" s="16"/>
      <c r="P148" s="16"/>
      <c r="Q148" s="16"/>
      <c r="R148" s="16"/>
      <c r="S148" s="4"/>
      <c r="T148" s="4"/>
      <c r="U148" s="4"/>
      <c r="V148" s="16"/>
      <c r="W148" s="16"/>
      <c r="X148" s="16"/>
      <c r="Y148" s="16"/>
      <c r="Z148" s="16"/>
      <c r="AA148" s="16"/>
      <c r="AB148" s="16"/>
    </row>
    <row r="149" ht="15" spans="1:28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4"/>
      <c r="O149" s="16"/>
      <c r="P149" s="16"/>
      <c r="Q149" s="16"/>
      <c r="R149" s="16"/>
      <c r="S149" s="4"/>
      <c r="T149" s="4"/>
      <c r="U149" s="4"/>
      <c r="V149" s="16"/>
      <c r="W149" s="16"/>
      <c r="X149" s="16"/>
      <c r="Y149" s="16"/>
      <c r="Z149" s="16"/>
      <c r="AA149" s="16"/>
      <c r="AB149" s="16"/>
    </row>
    <row r="150" ht="15" spans="1:28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4"/>
      <c r="O150" s="16"/>
      <c r="P150" s="16"/>
      <c r="Q150" s="16"/>
      <c r="R150" s="16"/>
      <c r="S150" s="4"/>
      <c r="T150" s="4"/>
      <c r="U150" s="4"/>
      <c r="V150" s="16"/>
      <c r="W150" s="16"/>
      <c r="X150" s="16"/>
      <c r="Y150" s="16"/>
      <c r="Z150" s="16"/>
      <c r="AA150" s="16"/>
      <c r="AB150" s="16"/>
    </row>
    <row r="151" ht="15" spans="1:28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4"/>
      <c r="O151" s="16"/>
      <c r="P151" s="16"/>
      <c r="Q151" s="16"/>
      <c r="R151" s="16"/>
      <c r="S151" s="4"/>
      <c r="T151" s="4"/>
      <c r="U151" s="4"/>
      <c r="V151" s="16"/>
      <c r="W151" s="16"/>
      <c r="X151" s="16"/>
      <c r="Y151" s="16"/>
      <c r="Z151" s="16"/>
      <c r="AA151" s="16"/>
      <c r="AB151" s="16"/>
    </row>
    <row r="152" ht="15" spans="1:28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4"/>
      <c r="O152" s="16"/>
      <c r="P152" s="16"/>
      <c r="Q152" s="16"/>
      <c r="R152" s="16"/>
      <c r="S152" s="4"/>
      <c r="T152" s="4"/>
      <c r="U152" s="4"/>
      <c r="V152" s="16"/>
      <c r="W152" s="16"/>
      <c r="X152" s="16"/>
      <c r="Y152" s="16"/>
      <c r="Z152" s="16"/>
      <c r="AA152" s="16"/>
      <c r="AB152" s="16"/>
    </row>
    <row r="153" ht="15" spans="1:28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4"/>
      <c r="O153" s="16"/>
      <c r="P153" s="16"/>
      <c r="Q153" s="16"/>
      <c r="R153" s="16"/>
      <c r="S153" s="4"/>
      <c r="T153" s="4"/>
      <c r="U153" s="4"/>
      <c r="V153" s="16"/>
      <c r="W153" s="16"/>
      <c r="X153" s="16"/>
      <c r="Y153" s="16"/>
      <c r="Z153" s="16"/>
      <c r="AA153" s="16"/>
      <c r="AB153" s="16"/>
    </row>
    <row r="154" ht="15" spans="1:28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4"/>
      <c r="O154" s="16"/>
      <c r="P154" s="16"/>
      <c r="Q154" s="16"/>
      <c r="R154" s="16"/>
      <c r="S154" s="4"/>
      <c r="T154" s="4"/>
      <c r="U154" s="4"/>
      <c r="V154" s="16"/>
      <c r="W154" s="16"/>
      <c r="X154" s="16"/>
      <c r="Y154" s="16"/>
      <c r="Z154" s="16"/>
      <c r="AA154" s="16"/>
      <c r="AB154" s="16"/>
    </row>
    <row r="155" ht="15" spans="1:28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4"/>
      <c r="O155" s="16"/>
      <c r="P155" s="16"/>
      <c r="Q155" s="16"/>
      <c r="R155" s="16"/>
      <c r="S155" s="4"/>
      <c r="T155" s="4"/>
      <c r="U155" s="4"/>
      <c r="V155" s="16"/>
      <c r="W155" s="16"/>
      <c r="X155" s="16"/>
      <c r="Y155" s="16"/>
      <c r="Z155" s="16"/>
      <c r="AA155" s="16"/>
      <c r="AB155" s="16"/>
    </row>
    <row r="156" ht="15" spans="1:28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4"/>
      <c r="O156" s="16"/>
      <c r="P156" s="16"/>
      <c r="Q156" s="16"/>
      <c r="R156" s="16"/>
      <c r="S156" s="4"/>
      <c r="T156" s="4"/>
      <c r="U156" s="4"/>
      <c r="V156" s="16"/>
      <c r="W156" s="16"/>
      <c r="X156" s="16"/>
      <c r="Y156" s="16"/>
      <c r="Z156" s="16"/>
      <c r="AA156" s="16"/>
      <c r="AB156" s="16"/>
    </row>
    <row r="157" ht="15" spans="1:28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4"/>
      <c r="O157" s="16"/>
      <c r="P157" s="16"/>
      <c r="Q157" s="16"/>
      <c r="R157" s="16"/>
      <c r="S157" s="4"/>
      <c r="T157" s="4"/>
      <c r="U157" s="4"/>
      <c r="V157" s="16"/>
      <c r="W157" s="16"/>
      <c r="X157" s="16"/>
      <c r="Y157" s="16"/>
      <c r="Z157" s="16"/>
      <c r="AA157" s="16"/>
      <c r="AB157" s="16"/>
    </row>
    <row r="158" ht="15" spans="1:28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4"/>
      <c r="O158" s="16"/>
      <c r="P158" s="16"/>
      <c r="Q158" s="16"/>
      <c r="R158" s="16"/>
      <c r="S158" s="4"/>
      <c r="T158" s="4"/>
      <c r="U158" s="4"/>
      <c r="V158" s="16"/>
      <c r="W158" s="16"/>
      <c r="X158" s="16"/>
      <c r="Y158" s="16"/>
      <c r="Z158" s="16"/>
      <c r="AA158" s="16"/>
      <c r="AB158" s="16"/>
    </row>
    <row r="159" ht="15" spans="1:28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4"/>
      <c r="O159" s="16"/>
      <c r="P159" s="16"/>
      <c r="Q159" s="16"/>
      <c r="R159" s="16"/>
      <c r="S159" s="4"/>
      <c r="T159" s="4"/>
      <c r="U159" s="4"/>
      <c r="V159" s="16"/>
      <c r="W159" s="16"/>
      <c r="X159" s="16"/>
      <c r="Y159" s="16"/>
      <c r="Z159" s="16"/>
      <c r="AA159" s="16"/>
      <c r="AB159" s="16"/>
    </row>
    <row r="160" ht="15" spans="1:28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4"/>
      <c r="O160" s="16"/>
      <c r="P160" s="16"/>
      <c r="Q160" s="16"/>
      <c r="R160" s="16"/>
      <c r="S160" s="4"/>
      <c r="T160" s="4"/>
      <c r="U160" s="4"/>
      <c r="V160" s="16"/>
      <c r="W160" s="16"/>
      <c r="X160" s="16"/>
      <c r="Y160" s="16"/>
      <c r="Z160" s="16"/>
      <c r="AA160" s="16"/>
      <c r="AB160" s="16"/>
    </row>
    <row r="161" ht="15" spans="1:28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4"/>
      <c r="O161" s="16"/>
      <c r="P161" s="16"/>
      <c r="Q161" s="16"/>
      <c r="R161" s="16"/>
      <c r="S161" s="4"/>
      <c r="T161" s="4"/>
      <c r="U161" s="4"/>
      <c r="V161" s="16"/>
      <c r="W161" s="16"/>
      <c r="X161" s="16"/>
      <c r="Y161" s="16"/>
      <c r="Z161" s="16"/>
      <c r="AA161" s="16"/>
      <c r="AB161" s="16"/>
    </row>
    <row r="162" ht="15" spans="1:28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4"/>
      <c r="O162" s="16"/>
      <c r="P162" s="16"/>
      <c r="Q162" s="16"/>
      <c r="R162" s="16"/>
      <c r="S162" s="4"/>
      <c r="T162" s="4"/>
      <c r="U162" s="4"/>
      <c r="V162" s="16"/>
      <c r="W162" s="16"/>
      <c r="X162" s="16"/>
      <c r="Y162" s="16"/>
      <c r="Z162" s="16"/>
      <c r="AA162" s="16"/>
      <c r="AB162" s="16"/>
    </row>
    <row r="163" ht="15" spans="1:28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4"/>
      <c r="O163" s="16"/>
      <c r="P163" s="16"/>
      <c r="Q163" s="16"/>
      <c r="R163" s="16"/>
      <c r="S163" s="4"/>
      <c r="T163" s="4"/>
      <c r="U163" s="4"/>
      <c r="V163" s="16"/>
      <c r="W163" s="16"/>
      <c r="X163" s="16"/>
      <c r="Y163" s="16"/>
      <c r="Z163" s="16"/>
      <c r="AA163" s="16"/>
      <c r="AB163" s="16"/>
    </row>
    <row r="164" ht="15" spans="1:28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4"/>
      <c r="O164" s="16"/>
      <c r="P164" s="16"/>
      <c r="Q164" s="16"/>
      <c r="R164" s="16"/>
      <c r="S164" s="4"/>
      <c r="T164" s="4"/>
      <c r="U164" s="4"/>
      <c r="V164" s="16"/>
      <c r="W164" s="16"/>
      <c r="X164" s="16"/>
      <c r="Y164" s="16"/>
      <c r="Z164" s="16"/>
      <c r="AA164" s="16"/>
      <c r="AB164" s="16"/>
    </row>
    <row r="165" ht="15" spans="1:28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4"/>
      <c r="O165" s="16"/>
      <c r="P165" s="16"/>
      <c r="Q165" s="16"/>
      <c r="R165" s="16"/>
      <c r="S165" s="4"/>
      <c r="T165" s="4"/>
      <c r="U165" s="4"/>
      <c r="V165" s="16"/>
      <c r="W165" s="16"/>
      <c r="X165" s="16"/>
      <c r="Y165" s="16"/>
      <c r="Z165" s="16"/>
      <c r="AA165" s="16"/>
      <c r="AB165" s="16"/>
    </row>
    <row r="166" ht="15" spans="1:28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4"/>
      <c r="O166" s="16"/>
      <c r="P166" s="16"/>
      <c r="Q166" s="16"/>
      <c r="R166" s="16"/>
      <c r="S166" s="4"/>
      <c r="T166" s="4"/>
      <c r="U166" s="4"/>
      <c r="V166" s="16"/>
      <c r="W166" s="16"/>
      <c r="X166" s="16"/>
      <c r="Y166" s="16"/>
      <c r="Z166" s="16"/>
      <c r="AA166" s="16"/>
      <c r="AB166" s="16"/>
    </row>
    <row r="167" ht="15" spans="1:28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4"/>
      <c r="O167" s="16"/>
      <c r="P167" s="16"/>
      <c r="Q167" s="16"/>
      <c r="R167" s="16"/>
      <c r="S167" s="4"/>
      <c r="T167" s="4"/>
      <c r="U167" s="4"/>
      <c r="V167" s="16"/>
      <c r="W167" s="16"/>
      <c r="X167" s="16"/>
      <c r="Y167" s="16"/>
      <c r="Z167" s="16"/>
      <c r="AA167" s="16"/>
      <c r="AB167" s="16"/>
    </row>
    <row r="168" ht="15" spans="1:28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4"/>
      <c r="O168" s="16"/>
      <c r="P168" s="16"/>
      <c r="Q168" s="16"/>
      <c r="R168" s="16"/>
      <c r="S168" s="4"/>
      <c r="T168" s="4"/>
      <c r="U168" s="4"/>
      <c r="V168" s="16"/>
      <c r="W168" s="16"/>
      <c r="X168" s="16"/>
      <c r="Y168" s="16"/>
      <c r="Z168" s="16"/>
      <c r="AA168" s="16"/>
      <c r="AB168" s="16"/>
    </row>
    <row r="169" ht="15" spans="1:28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4"/>
      <c r="O169" s="16"/>
      <c r="P169" s="16"/>
      <c r="Q169" s="16"/>
      <c r="R169" s="16"/>
      <c r="S169" s="4"/>
      <c r="T169" s="4"/>
      <c r="U169" s="4"/>
      <c r="V169" s="16"/>
      <c r="W169" s="16"/>
      <c r="X169" s="16"/>
      <c r="Y169" s="16"/>
      <c r="Z169" s="16"/>
      <c r="AA169" s="16"/>
      <c r="AB169" s="16"/>
    </row>
    <row r="170" ht="15" spans="1:28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4"/>
      <c r="O170" s="16"/>
      <c r="P170" s="16"/>
      <c r="Q170" s="16"/>
      <c r="R170" s="16"/>
      <c r="S170" s="4"/>
      <c r="T170" s="4"/>
      <c r="U170" s="4"/>
      <c r="V170" s="16"/>
      <c r="W170" s="16"/>
      <c r="X170" s="16"/>
      <c r="Y170" s="16"/>
      <c r="Z170" s="16"/>
      <c r="AA170" s="16"/>
      <c r="AB170" s="16"/>
    </row>
    <row r="171" ht="15" spans="1:28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4"/>
      <c r="O171" s="16"/>
      <c r="P171" s="16"/>
      <c r="Q171" s="16"/>
      <c r="R171" s="16"/>
      <c r="S171" s="4"/>
      <c r="T171" s="4"/>
      <c r="U171" s="4"/>
      <c r="V171" s="16"/>
      <c r="W171" s="16"/>
      <c r="X171" s="16"/>
      <c r="Y171" s="16"/>
      <c r="Z171" s="16"/>
      <c r="AA171" s="16"/>
      <c r="AB171" s="16"/>
    </row>
    <row r="172" ht="15" spans="1:28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4"/>
      <c r="O172" s="16"/>
      <c r="P172" s="16"/>
      <c r="Q172" s="16"/>
      <c r="R172" s="16"/>
      <c r="S172" s="4"/>
      <c r="T172" s="4"/>
      <c r="U172" s="4"/>
      <c r="V172" s="16"/>
      <c r="W172" s="16"/>
      <c r="X172" s="16"/>
      <c r="Y172" s="16"/>
      <c r="Z172" s="16"/>
      <c r="AA172" s="16"/>
      <c r="AB172" s="16"/>
    </row>
    <row r="173" ht="15" spans="1:28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4"/>
      <c r="O173" s="16"/>
      <c r="P173" s="16"/>
      <c r="Q173" s="16"/>
      <c r="R173" s="16"/>
      <c r="S173" s="4"/>
      <c r="T173" s="4"/>
      <c r="U173" s="4"/>
      <c r="V173" s="16"/>
      <c r="W173" s="16"/>
      <c r="X173" s="16"/>
      <c r="Y173" s="16"/>
      <c r="Z173" s="16"/>
      <c r="AA173" s="16"/>
      <c r="AB173" s="16"/>
    </row>
    <row r="174" ht="15" spans="1:28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4"/>
      <c r="O174" s="16"/>
      <c r="P174" s="16"/>
      <c r="Q174" s="16"/>
      <c r="R174" s="16"/>
      <c r="S174" s="4"/>
      <c r="T174" s="4"/>
      <c r="U174" s="4"/>
      <c r="V174" s="16"/>
      <c r="W174" s="16"/>
      <c r="X174" s="16"/>
      <c r="Y174" s="16"/>
      <c r="Z174" s="16"/>
      <c r="AA174" s="16"/>
      <c r="AB174" s="16"/>
    </row>
    <row r="175" ht="15" spans="1:28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4"/>
      <c r="O175" s="16"/>
      <c r="P175" s="16"/>
      <c r="Q175" s="16"/>
      <c r="R175" s="16"/>
      <c r="S175" s="4"/>
      <c r="T175" s="4"/>
      <c r="U175" s="4"/>
      <c r="V175" s="16"/>
      <c r="W175" s="16"/>
      <c r="X175" s="16"/>
      <c r="Y175" s="16"/>
      <c r="Z175" s="16"/>
      <c r="AA175" s="16"/>
      <c r="AB175" s="16"/>
    </row>
    <row r="176" ht="15" spans="1:28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4"/>
      <c r="O176" s="16"/>
      <c r="P176" s="16"/>
      <c r="Q176" s="16"/>
      <c r="R176" s="16"/>
      <c r="S176" s="4"/>
      <c r="T176" s="4"/>
      <c r="U176" s="4"/>
      <c r="V176" s="16"/>
      <c r="W176" s="16"/>
      <c r="X176" s="16"/>
      <c r="Y176" s="16"/>
      <c r="Z176" s="16"/>
      <c r="AA176" s="16"/>
      <c r="AB176" s="16"/>
    </row>
    <row r="177" ht="15" spans="1:28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4"/>
      <c r="O177" s="16"/>
      <c r="P177" s="16"/>
      <c r="Q177" s="16"/>
      <c r="R177" s="16"/>
      <c r="S177" s="4"/>
      <c r="T177" s="4"/>
      <c r="U177" s="4"/>
      <c r="V177" s="16"/>
      <c r="W177" s="16"/>
      <c r="X177" s="16"/>
      <c r="Y177" s="16"/>
      <c r="Z177" s="16"/>
      <c r="AA177" s="16"/>
      <c r="AB177" s="16"/>
    </row>
    <row r="178" ht="15" spans="1:28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4"/>
      <c r="O178" s="16"/>
      <c r="P178" s="16"/>
      <c r="Q178" s="16"/>
      <c r="R178" s="16"/>
      <c r="S178" s="4"/>
      <c r="T178" s="4"/>
      <c r="U178" s="4"/>
      <c r="V178" s="16"/>
      <c r="W178" s="16"/>
      <c r="X178" s="16"/>
      <c r="Y178" s="16"/>
      <c r="Z178" s="16"/>
      <c r="AA178" s="16"/>
      <c r="AB178" s="16"/>
    </row>
    <row r="179" ht="15" spans="1:28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4"/>
      <c r="O179" s="16"/>
      <c r="P179" s="16"/>
      <c r="Q179" s="16"/>
      <c r="R179" s="16"/>
      <c r="S179" s="4"/>
      <c r="T179" s="4"/>
      <c r="U179" s="4"/>
      <c r="V179" s="16"/>
      <c r="W179" s="16"/>
      <c r="X179" s="16"/>
      <c r="Y179" s="16"/>
      <c r="Z179" s="16"/>
      <c r="AA179" s="16"/>
      <c r="AB179" s="16"/>
    </row>
    <row r="180" ht="15" spans="1:28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4"/>
      <c r="O180" s="16"/>
      <c r="P180" s="16"/>
      <c r="Q180" s="16"/>
      <c r="R180" s="16"/>
      <c r="S180" s="4"/>
      <c r="T180" s="4"/>
      <c r="U180" s="4"/>
      <c r="V180" s="16"/>
      <c r="W180" s="16"/>
      <c r="X180" s="16"/>
      <c r="Y180" s="16"/>
      <c r="Z180" s="16"/>
      <c r="AA180" s="16"/>
      <c r="AB180" s="16"/>
    </row>
    <row r="181" ht="15" spans="1:28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4"/>
      <c r="O181" s="16"/>
      <c r="P181" s="16"/>
      <c r="Q181" s="16"/>
      <c r="R181" s="16"/>
      <c r="S181" s="4"/>
      <c r="T181" s="4"/>
      <c r="U181" s="4"/>
      <c r="V181" s="16"/>
      <c r="W181" s="16"/>
      <c r="X181" s="16"/>
      <c r="Y181" s="16"/>
      <c r="Z181" s="16"/>
      <c r="AA181" s="16"/>
      <c r="AB181" s="16"/>
    </row>
    <row r="182" ht="15" spans="1:28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4"/>
      <c r="O182" s="16"/>
      <c r="P182" s="16"/>
      <c r="Q182" s="16"/>
      <c r="R182" s="16"/>
      <c r="S182" s="4"/>
      <c r="T182" s="4"/>
      <c r="U182" s="4"/>
      <c r="V182" s="16"/>
      <c r="W182" s="16"/>
      <c r="X182" s="16"/>
      <c r="Y182" s="16"/>
      <c r="Z182" s="16"/>
      <c r="AA182" s="16"/>
      <c r="AB182" s="16"/>
    </row>
    <row r="183" ht="15" spans="1:28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4"/>
      <c r="O183" s="16"/>
      <c r="P183" s="16"/>
      <c r="Q183" s="16"/>
      <c r="R183" s="16"/>
      <c r="S183" s="4"/>
      <c r="T183" s="4"/>
      <c r="U183" s="4"/>
      <c r="V183" s="16"/>
      <c r="W183" s="16"/>
      <c r="X183" s="16"/>
      <c r="Y183" s="16"/>
      <c r="Z183" s="16"/>
      <c r="AA183" s="16"/>
      <c r="AB183" s="16"/>
    </row>
    <row r="184" ht="15" spans="1:28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4"/>
      <c r="O184" s="16"/>
      <c r="P184" s="16"/>
      <c r="Q184" s="16"/>
      <c r="R184" s="16"/>
      <c r="S184" s="4"/>
      <c r="T184" s="4"/>
      <c r="U184" s="4"/>
      <c r="V184" s="16"/>
      <c r="W184" s="16"/>
      <c r="X184" s="16"/>
      <c r="Y184" s="16"/>
      <c r="Z184" s="16"/>
      <c r="AA184" s="16"/>
      <c r="AB184" s="16"/>
    </row>
    <row r="185" ht="15" spans="1:28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4"/>
      <c r="O185" s="16"/>
      <c r="P185" s="16"/>
      <c r="Q185" s="16"/>
      <c r="R185" s="16"/>
      <c r="S185" s="4"/>
      <c r="T185" s="4"/>
      <c r="U185" s="4"/>
      <c r="V185" s="16"/>
      <c r="W185" s="16"/>
      <c r="X185" s="16"/>
      <c r="Y185" s="16"/>
      <c r="Z185" s="16"/>
      <c r="AA185" s="16"/>
      <c r="AB185" s="16"/>
    </row>
    <row r="186" ht="15" spans="1:28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4"/>
      <c r="O186" s="16"/>
      <c r="P186" s="16"/>
      <c r="Q186" s="16"/>
      <c r="R186" s="16"/>
      <c r="S186" s="4"/>
      <c r="T186" s="4"/>
      <c r="U186" s="4"/>
      <c r="V186" s="16"/>
      <c r="W186" s="16"/>
      <c r="X186" s="16"/>
      <c r="Y186" s="16"/>
      <c r="Z186" s="16"/>
      <c r="AA186" s="16"/>
      <c r="AB186" s="16"/>
    </row>
    <row r="187" ht="15" spans="1:28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4"/>
      <c r="O187" s="16"/>
      <c r="P187" s="16"/>
      <c r="Q187" s="16"/>
      <c r="R187" s="16"/>
      <c r="S187" s="4"/>
      <c r="T187" s="4"/>
      <c r="U187" s="4"/>
      <c r="V187" s="16"/>
      <c r="W187" s="16"/>
      <c r="X187" s="16"/>
      <c r="Y187" s="16"/>
      <c r="Z187" s="16"/>
      <c r="AA187" s="16"/>
      <c r="AB187" s="16"/>
    </row>
    <row r="188" ht="15" spans="1:28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4"/>
      <c r="O188" s="16"/>
      <c r="P188" s="16"/>
      <c r="Q188" s="16"/>
      <c r="R188" s="16"/>
      <c r="S188" s="4"/>
      <c r="T188" s="4"/>
      <c r="U188" s="4"/>
      <c r="V188" s="16"/>
      <c r="W188" s="16"/>
      <c r="X188" s="16"/>
      <c r="Y188" s="16"/>
      <c r="Z188" s="16"/>
      <c r="AA188" s="16"/>
      <c r="AB188" s="16"/>
    </row>
    <row r="189" ht="15" spans="1:28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4"/>
      <c r="O189" s="16"/>
      <c r="P189" s="16"/>
      <c r="Q189" s="16"/>
      <c r="R189" s="16"/>
      <c r="S189" s="4"/>
      <c r="T189" s="4"/>
      <c r="U189" s="4"/>
      <c r="V189" s="16"/>
      <c r="W189" s="16"/>
      <c r="X189" s="16"/>
      <c r="Y189" s="16"/>
      <c r="Z189" s="16"/>
      <c r="AA189" s="16"/>
      <c r="AB189" s="16"/>
    </row>
    <row r="190" ht="15" spans="1:28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4"/>
      <c r="O190" s="16"/>
      <c r="P190" s="16"/>
      <c r="Q190" s="16"/>
      <c r="R190" s="16"/>
      <c r="S190" s="4"/>
      <c r="T190" s="4"/>
      <c r="U190" s="4"/>
      <c r="V190" s="16"/>
      <c r="W190" s="16"/>
      <c r="X190" s="16"/>
      <c r="Y190" s="16"/>
      <c r="Z190" s="16"/>
      <c r="AA190" s="16"/>
      <c r="AB190" s="16"/>
    </row>
    <row r="191" ht="15" spans="1:28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4"/>
      <c r="O191" s="16"/>
      <c r="P191" s="16"/>
      <c r="Q191" s="16"/>
      <c r="R191" s="16"/>
      <c r="S191" s="4"/>
      <c r="T191" s="4"/>
      <c r="U191" s="4"/>
      <c r="V191" s="16"/>
      <c r="W191" s="16"/>
      <c r="X191" s="16"/>
      <c r="Y191" s="16"/>
      <c r="Z191" s="16"/>
      <c r="AA191" s="16"/>
      <c r="AB191" s="16"/>
    </row>
    <row r="192" ht="15" spans="1:28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4"/>
      <c r="O192" s="16"/>
      <c r="P192" s="16"/>
      <c r="Q192" s="16"/>
      <c r="R192" s="16"/>
      <c r="S192" s="4"/>
      <c r="T192" s="4"/>
      <c r="U192" s="4"/>
      <c r="V192" s="16"/>
      <c r="W192" s="16"/>
      <c r="X192" s="16"/>
      <c r="Y192" s="16"/>
      <c r="Z192" s="16"/>
      <c r="AA192" s="16"/>
      <c r="AB192" s="16"/>
    </row>
    <row r="193" ht="15" spans="1:28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4"/>
      <c r="O193" s="16"/>
      <c r="P193" s="16"/>
      <c r="Q193" s="16"/>
      <c r="R193" s="16"/>
      <c r="S193" s="4"/>
      <c r="T193" s="4"/>
      <c r="U193" s="4"/>
      <c r="V193" s="16"/>
      <c r="W193" s="16"/>
      <c r="X193" s="16"/>
      <c r="Y193" s="16"/>
      <c r="Z193" s="16"/>
      <c r="AA193" s="16"/>
      <c r="AB193" s="16"/>
    </row>
    <row r="194" ht="15" spans="1:28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4"/>
      <c r="O194" s="16"/>
      <c r="P194" s="16"/>
      <c r="Q194" s="16"/>
      <c r="R194" s="16"/>
      <c r="S194" s="4"/>
      <c r="T194" s="4"/>
      <c r="U194" s="4"/>
      <c r="V194" s="16"/>
      <c r="W194" s="16"/>
      <c r="X194" s="16"/>
      <c r="Y194" s="16"/>
      <c r="Z194" s="16"/>
      <c r="AA194" s="16"/>
      <c r="AB194" s="16"/>
    </row>
    <row r="195" ht="15" spans="1:28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4"/>
      <c r="O195" s="16"/>
      <c r="P195" s="16"/>
      <c r="Q195" s="16"/>
      <c r="R195" s="16"/>
      <c r="S195" s="4"/>
      <c r="T195" s="4"/>
      <c r="U195" s="4"/>
      <c r="V195" s="16"/>
      <c r="W195" s="16"/>
      <c r="X195" s="16"/>
      <c r="Y195" s="16"/>
      <c r="Z195" s="16"/>
      <c r="AA195" s="16"/>
      <c r="AB195" s="16"/>
    </row>
    <row r="196" ht="15" spans="1:28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4"/>
      <c r="O196" s="16"/>
      <c r="P196" s="16"/>
      <c r="Q196" s="16"/>
      <c r="R196" s="16"/>
      <c r="S196" s="4"/>
      <c r="T196" s="4"/>
      <c r="U196" s="4"/>
      <c r="V196" s="16"/>
      <c r="W196" s="16"/>
      <c r="X196" s="16"/>
      <c r="Y196" s="16"/>
      <c r="Z196" s="16"/>
      <c r="AA196" s="16"/>
      <c r="AB196" s="16"/>
    </row>
    <row r="197" ht="15" spans="1:28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4"/>
      <c r="O197" s="16"/>
      <c r="P197" s="16"/>
      <c r="Q197" s="16"/>
      <c r="R197" s="16"/>
      <c r="S197" s="4"/>
      <c r="T197" s="4"/>
      <c r="U197" s="4"/>
      <c r="V197" s="16"/>
      <c r="W197" s="16"/>
      <c r="X197" s="16"/>
      <c r="Y197" s="16"/>
      <c r="Z197" s="16"/>
      <c r="AA197" s="16"/>
      <c r="AB197" s="16"/>
    </row>
    <row r="198" ht="15" spans="1:28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4"/>
      <c r="O198" s="16"/>
      <c r="P198" s="16"/>
      <c r="Q198" s="16"/>
      <c r="R198" s="16"/>
      <c r="S198" s="4"/>
      <c r="T198" s="4"/>
      <c r="U198" s="4"/>
      <c r="V198" s="16"/>
      <c r="W198" s="16"/>
      <c r="X198" s="16"/>
      <c r="Y198" s="16"/>
      <c r="Z198" s="16"/>
      <c r="AA198" s="16"/>
      <c r="AB198" s="16"/>
    </row>
    <row r="199" ht="15" spans="1:28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4"/>
      <c r="O199" s="16"/>
      <c r="P199" s="16"/>
      <c r="Q199" s="16"/>
      <c r="R199" s="16"/>
      <c r="S199" s="4"/>
      <c r="T199" s="4"/>
      <c r="U199" s="4"/>
      <c r="V199" s="16"/>
      <c r="W199" s="16"/>
      <c r="X199" s="16"/>
      <c r="Y199" s="16"/>
      <c r="Z199" s="16"/>
      <c r="AA199" s="16"/>
      <c r="AB199" s="16"/>
    </row>
    <row r="200" ht="15" spans="1:28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4"/>
      <c r="O200" s="16"/>
      <c r="P200" s="16"/>
      <c r="Q200" s="16"/>
      <c r="R200" s="16"/>
      <c r="S200" s="4"/>
      <c r="T200" s="4"/>
      <c r="U200" s="4"/>
      <c r="V200" s="16"/>
      <c r="W200" s="16"/>
      <c r="X200" s="16"/>
      <c r="Y200" s="16"/>
      <c r="Z200" s="16"/>
      <c r="AA200" s="16"/>
      <c r="AB200" s="16"/>
    </row>
  </sheetData>
  <mergeCells count="10">
    <mergeCell ref="A1:V1"/>
    <mergeCell ref="C2:D2"/>
    <mergeCell ref="G2:L2"/>
    <mergeCell ref="N2:P2"/>
    <mergeCell ref="R2:V2"/>
    <mergeCell ref="A2:A3"/>
    <mergeCell ref="A4:A32"/>
    <mergeCell ref="B2:B3"/>
    <mergeCell ref="B4:B32"/>
    <mergeCell ref="E2:E3"/>
  </mergeCells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topLeftCell="H1" workbookViewId="0">
      <selection activeCell="G350" sqref="G350"/>
    </sheetView>
  </sheetViews>
  <sheetFormatPr defaultColWidth="8.75" defaultRowHeight="15.6"/>
  <cols>
    <col min="1" max="1" width="10.25" style="1" customWidth="1"/>
    <col min="2" max="2" width="7.62962962962963" style="1" customWidth="1"/>
    <col min="3" max="3" width="12.3796296296296" style="1" customWidth="1"/>
    <col min="4" max="4" width="7.62962962962963" style="1" customWidth="1"/>
    <col min="5" max="5" width="12.1296296296296" style="1" customWidth="1"/>
    <col min="6" max="6" width="52.6296296296296" style="1" customWidth="1"/>
    <col min="7" max="7" width="32.25" style="1" customWidth="1"/>
    <col min="8" max="8" width="15.5" style="1" customWidth="1"/>
    <col min="9" max="9" width="17.8796296296296" style="1" customWidth="1"/>
    <col min="10" max="10" width="20.8796296296296" style="1" customWidth="1"/>
    <col min="11" max="11" width="17.8796296296296" style="1" customWidth="1"/>
    <col min="12" max="12" width="18.75" style="1" customWidth="1"/>
    <col min="13" max="13" width="23.6296296296296" style="1" customWidth="1"/>
    <col min="14" max="14" width="19" style="1" customWidth="1"/>
    <col min="15" max="15" width="14.1296296296296" style="1" customWidth="1"/>
    <col min="16" max="16" width="13" style="1" customWidth="1"/>
    <col min="17" max="18" width="14.1296296296296" style="1" customWidth="1"/>
    <col min="19" max="20" width="9.12962962962963" style="1" customWidth="1"/>
    <col min="21" max="21" width="19.25" style="1" customWidth="1"/>
    <col min="22" max="22" width="13" style="1" customWidth="1"/>
    <col min="23" max="23" width="17.5" style="1" customWidth="1"/>
    <col min="24" max="24" width="19.5" style="1" customWidth="1"/>
    <col min="25" max="28" width="9.12962962962963" style="1" customWidth="1"/>
    <col min="29" max="16384" width="8.75" style="1"/>
  </cols>
  <sheetData>
    <row r="1" ht="22.5" customHeight="1" spans="1:28">
      <c r="A1" s="2" t="s">
        <v>1510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4"/>
      <c r="Z1" s="4"/>
      <c r="AA1" s="4"/>
      <c r="AB1" s="4"/>
    </row>
    <row r="2" ht="21" customHeight="1" spans="1:28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/>
      <c r="L2" s="2" t="s">
        <v>1128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4"/>
      <c r="Z2" s="4"/>
      <c r="AA2" s="4"/>
      <c r="AB2" s="4"/>
    </row>
    <row r="3" ht="18.75" customHeight="1" spans="1:28">
      <c r="A3" s="2"/>
      <c r="B3" s="2"/>
      <c r="C3" s="2" t="s">
        <v>2</v>
      </c>
      <c r="D3" s="2" t="s">
        <v>3</v>
      </c>
      <c r="E3" s="2"/>
      <c r="F3" s="2"/>
      <c r="G3" s="2"/>
      <c r="H3" s="2" t="s">
        <v>1358</v>
      </c>
      <c r="I3" s="2" t="s">
        <v>1362</v>
      </c>
      <c r="J3" s="2" t="s">
        <v>1129</v>
      </c>
      <c r="K3" s="2" t="s">
        <v>1202</v>
      </c>
      <c r="L3" s="2" t="s">
        <v>1203</v>
      </c>
      <c r="M3" s="2" t="s">
        <v>1511</v>
      </c>
      <c r="N3" s="2" t="s">
        <v>1271</v>
      </c>
      <c r="O3" s="2" t="s">
        <v>1512</v>
      </c>
      <c r="P3" s="2" t="s">
        <v>1513</v>
      </c>
      <c r="Q3" s="2" t="s">
        <v>1514</v>
      </c>
      <c r="R3" s="2" t="s">
        <v>1515</v>
      </c>
      <c r="S3" s="2" t="s">
        <v>1516</v>
      </c>
      <c r="T3" s="2" t="s">
        <v>1270</v>
      </c>
      <c r="U3" s="2" t="s">
        <v>1517</v>
      </c>
      <c r="V3" s="5" t="s">
        <v>1278</v>
      </c>
      <c r="W3" s="2" t="s">
        <v>1350</v>
      </c>
      <c r="X3" s="2" t="s">
        <v>1312</v>
      </c>
      <c r="Y3" s="4"/>
      <c r="Z3" s="4"/>
      <c r="AA3" s="4"/>
      <c r="AB3" s="4"/>
    </row>
    <row r="4" ht="14.4" spans="1:28">
      <c r="A4" s="2">
        <v>20180101</v>
      </c>
      <c r="B4" s="2">
        <f>SUM(E4:E30)</f>
        <v>216.5</v>
      </c>
      <c r="C4" s="3">
        <v>2018010101</v>
      </c>
      <c r="D4" s="3" t="s">
        <v>805</v>
      </c>
      <c r="E4" s="2">
        <f t="shared" ref="E4:E30" si="0">SUM(F4:AH4)</f>
        <v>3</v>
      </c>
      <c r="F4" s="2"/>
      <c r="G4" s="2"/>
      <c r="H4" s="2"/>
      <c r="I4" s="2"/>
      <c r="J4" s="2"/>
      <c r="K4" s="2"/>
      <c r="L4" s="2"/>
      <c r="M4" s="2"/>
      <c r="N4" s="2"/>
      <c r="O4" s="2"/>
      <c r="P4" s="2">
        <v>3</v>
      </c>
      <c r="Q4" s="2"/>
      <c r="R4" s="2"/>
      <c r="S4" s="2"/>
      <c r="T4" s="2"/>
      <c r="U4" s="2"/>
      <c r="V4" s="2"/>
      <c r="W4" s="2"/>
      <c r="X4" s="2"/>
      <c r="Y4" s="4"/>
      <c r="Z4" s="4"/>
      <c r="AA4" s="4"/>
      <c r="AB4" s="4"/>
    </row>
    <row r="5" ht="14.4" spans="1:28">
      <c r="A5" s="2"/>
      <c r="B5" s="2"/>
      <c r="C5" s="3">
        <v>2018010102</v>
      </c>
      <c r="D5" s="3" t="s">
        <v>806</v>
      </c>
      <c r="E5" s="2">
        <f t="shared" si="0"/>
        <v>60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>
        <v>20</v>
      </c>
      <c r="R5" s="2"/>
      <c r="S5" s="2"/>
      <c r="T5" s="2"/>
      <c r="U5" s="2">
        <v>40</v>
      </c>
      <c r="V5" s="2"/>
      <c r="W5" s="2"/>
      <c r="X5" s="2"/>
      <c r="Y5" s="4"/>
      <c r="Z5" s="4"/>
      <c r="AA5" s="4"/>
      <c r="AB5" s="4"/>
    </row>
    <row r="6" ht="14.4" spans="1:28">
      <c r="A6" s="2"/>
      <c r="B6" s="2"/>
      <c r="C6" s="3">
        <v>2018010103</v>
      </c>
      <c r="D6" s="3" t="s">
        <v>807</v>
      </c>
      <c r="E6" s="2">
        <f t="shared" si="0"/>
        <v>3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>
        <v>3</v>
      </c>
      <c r="S6" s="2"/>
      <c r="T6" s="2"/>
      <c r="U6" s="2"/>
      <c r="V6" s="2"/>
      <c r="W6" s="2"/>
      <c r="X6" s="2"/>
      <c r="Y6" s="4"/>
      <c r="Z6" s="4"/>
      <c r="AA6" s="4"/>
      <c r="AB6" s="4"/>
    </row>
    <row r="7" ht="14.4" spans="1:28">
      <c r="A7" s="2"/>
      <c r="B7" s="2"/>
      <c r="C7" s="3">
        <v>2018010104</v>
      </c>
      <c r="D7" s="3" t="s">
        <v>808</v>
      </c>
      <c r="E7" s="2">
        <f t="shared" si="0"/>
        <v>8</v>
      </c>
      <c r="F7" s="2"/>
      <c r="G7" s="2"/>
      <c r="H7" s="2"/>
      <c r="I7" s="2"/>
      <c r="J7" s="2"/>
      <c r="K7" s="2">
        <v>2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>
        <v>6</v>
      </c>
      <c r="X7" s="2"/>
      <c r="Y7" s="4"/>
      <c r="Z7" s="4"/>
      <c r="AA7" s="4"/>
      <c r="AB7" s="4"/>
    </row>
    <row r="8" ht="14.4" spans="1:28">
      <c r="A8" s="2"/>
      <c r="B8" s="2"/>
      <c r="C8" s="3">
        <v>2018010105</v>
      </c>
      <c r="D8" s="3" t="s">
        <v>809</v>
      </c>
      <c r="E8" s="2">
        <f t="shared" si="0"/>
        <v>8</v>
      </c>
      <c r="F8" s="2"/>
      <c r="G8" s="2"/>
      <c r="H8" s="2"/>
      <c r="I8" s="2"/>
      <c r="J8" s="2"/>
      <c r="K8" s="2">
        <v>2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>
        <v>6</v>
      </c>
      <c r="Y8" s="4"/>
      <c r="Z8" s="4"/>
      <c r="AA8" s="4"/>
      <c r="AB8" s="4"/>
    </row>
    <row r="9" ht="14.4" spans="1:28">
      <c r="A9" s="2"/>
      <c r="B9" s="2"/>
      <c r="C9" s="3">
        <v>2018010106</v>
      </c>
      <c r="D9" s="3" t="s">
        <v>810</v>
      </c>
      <c r="E9" s="2">
        <f t="shared" si="0"/>
        <v>15.5</v>
      </c>
      <c r="F9" s="2"/>
      <c r="G9" s="2"/>
      <c r="H9" s="2"/>
      <c r="I9" s="2"/>
      <c r="J9" s="2">
        <v>1.5</v>
      </c>
      <c r="K9" s="2"/>
      <c r="L9" s="2"/>
      <c r="M9" s="2">
        <v>8</v>
      </c>
      <c r="N9" s="2">
        <v>3</v>
      </c>
      <c r="O9" s="2"/>
      <c r="P9" s="2">
        <v>3</v>
      </c>
      <c r="Q9" s="2"/>
      <c r="R9" s="2"/>
      <c r="S9" s="2"/>
      <c r="T9" s="2"/>
      <c r="U9" s="2"/>
      <c r="V9" s="2"/>
      <c r="W9" s="2"/>
      <c r="X9" s="2"/>
      <c r="Y9" s="4"/>
      <c r="Z9" s="4"/>
      <c r="AA9" s="4"/>
      <c r="AB9" s="4"/>
    </row>
    <row r="10" ht="14.4" spans="1:28">
      <c r="A10" s="2"/>
      <c r="B10" s="2"/>
      <c r="C10" s="3">
        <v>2018010107</v>
      </c>
      <c r="D10" s="3" t="s">
        <v>811</v>
      </c>
      <c r="E10" s="2">
        <f t="shared" si="0"/>
        <v>44.5</v>
      </c>
      <c r="F10" s="2"/>
      <c r="G10" s="2"/>
      <c r="H10" s="2"/>
      <c r="I10" s="2"/>
      <c r="J10" s="2">
        <v>1.5</v>
      </c>
      <c r="K10" s="2"/>
      <c r="L10" s="2"/>
      <c r="M10" s="2"/>
      <c r="N10" s="2">
        <v>3</v>
      </c>
      <c r="O10" s="2"/>
      <c r="P10" s="2"/>
      <c r="Q10" s="2"/>
      <c r="R10" s="2"/>
      <c r="S10" s="2"/>
      <c r="T10" s="2"/>
      <c r="U10" s="2"/>
      <c r="V10" s="2">
        <v>40</v>
      </c>
      <c r="W10" s="2"/>
      <c r="X10" s="2"/>
      <c r="Y10" s="4"/>
      <c r="Z10" s="4"/>
      <c r="AA10" s="4"/>
      <c r="AB10" s="4"/>
    </row>
    <row r="11" ht="14.4" spans="1:28">
      <c r="A11" s="2"/>
      <c r="B11" s="2"/>
      <c r="C11" s="3">
        <v>2018010108</v>
      </c>
      <c r="D11" s="3" t="s">
        <v>812</v>
      </c>
      <c r="E11" s="2">
        <f t="shared" si="0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4"/>
      <c r="Z11" s="4"/>
      <c r="AA11" s="4"/>
      <c r="AB11" s="4"/>
    </row>
    <row r="12" ht="14.4" spans="1:28">
      <c r="A12" s="2"/>
      <c r="B12" s="2"/>
      <c r="C12" s="3">
        <v>2018010109</v>
      </c>
      <c r="D12" s="3" t="s">
        <v>813</v>
      </c>
      <c r="E12" s="2">
        <f t="shared" si="0"/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4"/>
      <c r="Z12" s="4"/>
      <c r="AA12" s="4"/>
      <c r="AB12" s="4"/>
    </row>
    <row r="13" ht="14.4" spans="1:28">
      <c r="A13" s="2"/>
      <c r="B13" s="2"/>
      <c r="C13" s="3">
        <v>2018010110</v>
      </c>
      <c r="D13" s="3" t="s">
        <v>814</v>
      </c>
      <c r="E13" s="2">
        <f t="shared" si="0"/>
        <v>9.5</v>
      </c>
      <c r="F13" s="2"/>
      <c r="G13" s="2"/>
      <c r="H13" s="2"/>
      <c r="I13" s="2"/>
      <c r="J13" s="2">
        <v>1.5</v>
      </c>
      <c r="K13" s="2">
        <v>2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>
        <v>6</v>
      </c>
      <c r="X13" s="2"/>
      <c r="Y13" s="4"/>
      <c r="Z13" s="4"/>
      <c r="AA13" s="4"/>
      <c r="AB13" s="4"/>
    </row>
    <row r="14" ht="14.4" spans="1:28">
      <c r="A14" s="2"/>
      <c r="B14" s="2"/>
      <c r="C14" s="3">
        <v>2018010111</v>
      </c>
      <c r="D14" s="3" t="s">
        <v>815</v>
      </c>
      <c r="E14" s="2">
        <f t="shared" si="0"/>
        <v>2</v>
      </c>
      <c r="F14" s="2"/>
      <c r="G14" s="2"/>
      <c r="H14" s="2"/>
      <c r="I14" s="2"/>
      <c r="J14" s="2"/>
      <c r="K14" s="2">
        <v>2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4"/>
      <c r="Z14" s="4"/>
      <c r="AA14" s="4"/>
      <c r="AB14" s="4"/>
    </row>
    <row r="15" ht="14.4" spans="1:28">
      <c r="A15" s="2"/>
      <c r="B15" s="2"/>
      <c r="C15" s="3">
        <v>2018010112</v>
      </c>
      <c r="D15" s="3" t="s">
        <v>816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4"/>
      <c r="Z15" s="4"/>
      <c r="AA15" s="4"/>
      <c r="AB15" s="4"/>
    </row>
    <row r="16" ht="14.4" spans="1:28">
      <c r="A16" s="2"/>
      <c r="B16" s="2"/>
      <c r="C16" s="3">
        <v>2018010113</v>
      </c>
      <c r="D16" s="3" t="s">
        <v>817</v>
      </c>
      <c r="E16" s="2">
        <f t="shared" si="0"/>
        <v>2</v>
      </c>
      <c r="F16" s="2"/>
      <c r="G16" s="2"/>
      <c r="H16" s="2"/>
      <c r="I16" s="2"/>
      <c r="J16" s="2"/>
      <c r="K16" s="2">
        <v>2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4"/>
      <c r="Z16" s="4"/>
      <c r="AA16" s="4"/>
      <c r="AB16" s="4"/>
    </row>
    <row r="17" ht="14.4" spans="1:28">
      <c r="A17" s="2"/>
      <c r="B17" s="2"/>
      <c r="C17" s="3">
        <v>2018010114</v>
      </c>
      <c r="D17" s="3" t="s">
        <v>818</v>
      </c>
      <c r="E17" s="2">
        <f t="shared" si="0"/>
        <v>1.5</v>
      </c>
      <c r="F17" s="2"/>
      <c r="G17" s="2"/>
      <c r="H17" s="2"/>
      <c r="I17" s="2"/>
      <c r="J17" s="2">
        <v>1.5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4"/>
      <c r="Z17" s="4"/>
      <c r="AA17" s="4"/>
      <c r="AB17" s="4"/>
    </row>
    <row r="18" ht="14.4" spans="1:28">
      <c r="A18" s="2"/>
      <c r="B18" s="2"/>
      <c r="C18" s="3">
        <v>2018010115</v>
      </c>
      <c r="D18" s="3" t="s">
        <v>819</v>
      </c>
      <c r="E18" s="2">
        <f t="shared" si="0"/>
        <v>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4"/>
      <c r="Z18" s="4"/>
      <c r="AA18" s="4"/>
      <c r="AB18" s="4"/>
    </row>
    <row r="19" ht="14.4" spans="1:28">
      <c r="A19" s="2"/>
      <c r="B19" s="2"/>
      <c r="C19" s="3">
        <v>2018010116</v>
      </c>
      <c r="D19" s="3" t="s">
        <v>820</v>
      </c>
      <c r="E19" s="2">
        <f t="shared" si="0"/>
        <v>7</v>
      </c>
      <c r="F19" s="2"/>
      <c r="G19" s="2"/>
      <c r="H19" s="2"/>
      <c r="I19" s="2"/>
      <c r="J19" s="2"/>
      <c r="K19" s="2"/>
      <c r="L19" s="2">
        <v>2</v>
      </c>
      <c r="M19" s="2"/>
      <c r="N19" s="2"/>
      <c r="O19" s="2">
        <v>2</v>
      </c>
      <c r="P19" s="2">
        <v>3</v>
      </c>
      <c r="Q19" s="2"/>
      <c r="R19" s="2"/>
      <c r="S19" s="2"/>
      <c r="T19" s="2"/>
      <c r="U19" s="2"/>
      <c r="V19" s="2"/>
      <c r="W19" s="2"/>
      <c r="X19" s="2"/>
      <c r="Y19" s="4"/>
      <c r="Z19" s="4"/>
      <c r="AA19" s="4"/>
      <c r="AB19" s="4"/>
    </row>
    <row r="20" ht="14.4" spans="1:28">
      <c r="A20" s="2"/>
      <c r="B20" s="2"/>
      <c r="C20" s="3">
        <v>2018010117</v>
      </c>
      <c r="D20" s="3" t="s">
        <v>821</v>
      </c>
      <c r="E20" s="2">
        <f t="shared" si="0"/>
        <v>16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>
        <v>16</v>
      </c>
      <c r="T20" s="2"/>
      <c r="U20" s="2"/>
      <c r="V20" s="2"/>
      <c r="W20" s="2"/>
      <c r="X20" s="2"/>
      <c r="Y20" s="4"/>
      <c r="Z20" s="4"/>
      <c r="AA20" s="4"/>
      <c r="AB20" s="4"/>
    </row>
    <row r="21" ht="14.4" spans="1:28">
      <c r="A21" s="2"/>
      <c r="B21" s="2"/>
      <c r="C21" s="3">
        <v>2018010119</v>
      </c>
      <c r="D21" s="3" t="s">
        <v>822</v>
      </c>
      <c r="E21" s="2">
        <f t="shared" si="0"/>
        <v>3.5</v>
      </c>
      <c r="F21" s="2"/>
      <c r="G21" s="2"/>
      <c r="H21" s="2"/>
      <c r="I21" s="2"/>
      <c r="J21" s="2">
        <v>1.5</v>
      </c>
      <c r="K21" s="2">
        <v>2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4"/>
      <c r="Z21" s="4"/>
      <c r="AA21" s="4"/>
      <c r="AB21" s="4"/>
    </row>
    <row r="22" ht="14.4" spans="1:28">
      <c r="A22" s="2"/>
      <c r="B22" s="2"/>
      <c r="C22" s="3">
        <v>2018010120</v>
      </c>
      <c r="D22" s="3" t="s">
        <v>823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4"/>
      <c r="Z22" s="4"/>
      <c r="AA22" s="4"/>
      <c r="AB22" s="4"/>
    </row>
    <row r="23" ht="14.4" spans="1:28">
      <c r="A23" s="2"/>
      <c r="B23" s="2"/>
      <c r="C23" s="3">
        <v>2018010122</v>
      </c>
      <c r="D23" s="3" t="s">
        <v>824</v>
      </c>
      <c r="E23" s="2">
        <f t="shared" si="0"/>
        <v>5</v>
      </c>
      <c r="F23" s="2"/>
      <c r="G23" s="2"/>
      <c r="H23" s="2"/>
      <c r="I23" s="2"/>
      <c r="J23" s="2"/>
      <c r="K23" s="2"/>
      <c r="L23" s="2">
        <v>2</v>
      </c>
      <c r="M23" s="2"/>
      <c r="N23" s="2"/>
      <c r="O23" s="2"/>
      <c r="P23" s="2"/>
      <c r="Q23" s="2"/>
      <c r="R23" s="2"/>
      <c r="S23" s="2"/>
      <c r="T23" s="2">
        <v>3</v>
      </c>
      <c r="U23" s="2"/>
      <c r="V23" s="2"/>
      <c r="W23" s="2"/>
      <c r="X23" s="2"/>
      <c r="Y23" s="4"/>
      <c r="Z23" s="4"/>
      <c r="AA23" s="4"/>
      <c r="AB23" s="4"/>
    </row>
    <row r="24" ht="14.4" spans="1:28">
      <c r="A24" s="2"/>
      <c r="B24" s="2"/>
      <c r="C24" s="3">
        <v>2018010123</v>
      </c>
      <c r="D24" s="3" t="s">
        <v>825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4"/>
      <c r="Z24" s="4"/>
      <c r="AA24" s="4"/>
      <c r="AB24" s="4"/>
    </row>
    <row r="25" ht="14.4" spans="1:28">
      <c r="A25" s="2"/>
      <c r="B25" s="2"/>
      <c r="C25" s="3">
        <v>2018010124</v>
      </c>
      <c r="D25" s="3" t="s">
        <v>826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4"/>
      <c r="Z25" s="4"/>
      <c r="AA25" s="4"/>
      <c r="AB25" s="4"/>
    </row>
    <row r="26" ht="14.4" spans="1:28">
      <c r="A26" s="2"/>
      <c r="B26" s="2"/>
      <c r="C26" s="3">
        <v>2018010125</v>
      </c>
      <c r="D26" s="3" t="s">
        <v>827</v>
      </c>
      <c r="E26" s="2">
        <f t="shared" si="0"/>
        <v>3</v>
      </c>
      <c r="F26" s="2"/>
      <c r="G26" s="2"/>
      <c r="H26" s="2">
        <v>3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4"/>
      <c r="Z26" s="4"/>
      <c r="AA26" s="4"/>
      <c r="AB26" s="4"/>
    </row>
    <row r="27" ht="14.4" spans="1:28">
      <c r="A27" s="2"/>
      <c r="B27" s="2"/>
      <c r="C27" s="3">
        <v>2018010126</v>
      </c>
      <c r="D27" s="3" t="s">
        <v>828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4"/>
      <c r="Z27" s="4"/>
      <c r="AA27" s="4"/>
      <c r="AB27" s="4"/>
    </row>
    <row r="28" ht="14.4" spans="1:28">
      <c r="A28" s="2"/>
      <c r="B28" s="2"/>
      <c r="C28" s="3">
        <v>2018010127</v>
      </c>
      <c r="D28" s="3" t="s">
        <v>829</v>
      </c>
      <c r="E28" s="2">
        <f t="shared" si="0"/>
        <v>22</v>
      </c>
      <c r="F28" s="2"/>
      <c r="G28" s="2"/>
      <c r="H28" s="2">
        <v>3</v>
      </c>
      <c r="I28" s="2">
        <v>3</v>
      </c>
      <c r="J28" s="2"/>
      <c r="K28" s="2"/>
      <c r="L28" s="2"/>
      <c r="M28" s="2"/>
      <c r="N28" s="2"/>
      <c r="O28" s="2"/>
      <c r="P28" s="2"/>
      <c r="Q28" s="2"/>
      <c r="R28" s="2"/>
      <c r="S28" s="2">
        <v>16</v>
      </c>
      <c r="T28" s="2"/>
      <c r="U28" s="2"/>
      <c r="V28" s="2"/>
      <c r="W28" s="2"/>
      <c r="X28" s="2"/>
      <c r="Y28" s="4"/>
      <c r="Z28" s="4"/>
      <c r="AA28" s="4"/>
      <c r="AB28" s="4"/>
    </row>
    <row r="29" ht="14.4" spans="1:28">
      <c r="A29" s="2"/>
      <c r="B29" s="2"/>
      <c r="C29" s="3">
        <v>2018010128</v>
      </c>
      <c r="D29" s="3" t="s">
        <v>830</v>
      </c>
      <c r="E29" s="2">
        <f t="shared" si="0"/>
        <v>0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4"/>
      <c r="Z29" s="4"/>
      <c r="AA29" s="4"/>
      <c r="AB29" s="4"/>
    </row>
    <row r="30" ht="14.4" spans="1:28">
      <c r="A30" s="2"/>
      <c r="B30" s="2"/>
      <c r="C30" s="3">
        <v>2018010129</v>
      </c>
      <c r="D30" s="3" t="s">
        <v>831</v>
      </c>
      <c r="E30" s="2">
        <f t="shared" si="0"/>
        <v>3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>
        <v>3</v>
      </c>
      <c r="Q30" s="2"/>
      <c r="R30" s="2"/>
      <c r="S30" s="2"/>
      <c r="T30" s="2"/>
      <c r="U30" s="2"/>
      <c r="V30" s="2"/>
      <c r="W30" s="2"/>
      <c r="X30" s="2"/>
      <c r="Y30" s="4"/>
      <c r="Z30" s="4"/>
      <c r="AA30" s="4"/>
      <c r="AB30" s="4"/>
    </row>
    <row r="31" ht="14.4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4.4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4.4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</sheetData>
  <mergeCells count="9">
    <mergeCell ref="A1:X1"/>
    <mergeCell ref="C2:D2"/>
    <mergeCell ref="H2:K2"/>
    <mergeCell ref="L2:X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0"/>
  <sheetViews>
    <sheetView zoomScale="85" zoomScaleNormal="85" topLeftCell="A10" workbookViewId="0">
      <selection activeCell="G350" sqref="G350"/>
    </sheetView>
  </sheetViews>
  <sheetFormatPr defaultColWidth="8.75" defaultRowHeight="15.6"/>
  <cols>
    <col min="1" max="1" width="10.25" style="1" customWidth="1"/>
    <col min="2" max="2" width="7.62962962962963" style="1" customWidth="1"/>
    <col min="3" max="3" width="12.3796296296296" style="1" customWidth="1"/>
    <col min="4" max="4" width="7.62962962962963" style="1" customWidth="1"/>
    <col min="5" max="5" width="12.1296296296296" style="1" customWidth="1"/>
    <col min="6" max="6" width="52.6296296296296" style="1" customWidth="1"/>
    <col min="7" max="11" width="21.6296296296296" style="1" customWidth="1"/>
    <col min="12" max="12" width="16.3796296296296" style="1" customWidth="1"/>
    <col min="13" max="13" width="19.25" style="1" customWidth="1"/>
    <col min="14" max="14" width="16.3796296296296" style="1" customWidth="1"/>
    <col min="15" max="15" width="17.5" style="1" customWidth="1"/>
    <col min="16" max="16" width="15.1296296296296" style="1" customWidth="1"/>
    <col min="17" max="17" width="9" style="1" customWidth="1"/>
    <col min="18" max="18" width="17.8796296296296" style="1" customWidth="1"/>
    <col min="19" max="19" width="13" style="1" customWidth="1"/>
    <col min="20" max="20" width="19.8796296296296" style="1" customWidth="1"/>
    <col min="21" max="21" width="13" style="1" customWidth="1"/>
    <col min="22" max="22" width="9" style="1" customWidth="1"/>
    <col min="23" max="32" width="9.12962962962963" style="1" customWidth="1"/>
    <col min="33" max="16384" width="8.75" style="1"/>
  </cols>
  <sheetData>
    <row r="1" ht="22.5" customHeight="1" spans="1:32">
      <c r="A1" s="6" t="s">
        <v>1518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4"/>
      <c r="X1" s="4"/>
      <c r="Y1" s="4"/>
      <c r="Z1" s="4"/>
      <c r="AA1" s="4"/>
      <c r="AB1" s="4"/>
      <c r="AC1" s="4"/>
      <c r="AD1" s="4"/>
      <c r="AE1" s="4"/>
      <c r="AF1" s="4"/>
    </row>
    <row r="2" ht="21" customHeight="1" spans="1:32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14" t="s">
        <v>1125</v>
      </c>
      <c r="G2" s="11" t="s">
        <v>1126</v>
      </c>
      <c r="H2" s="12"/>
      <c r="I2" s="13"/>
      <c r="J2" s="13"/>
      <c r="K2" s="13"/>
      <c r="L2" s="6" t="s">
        <v>1127</v>
      </c>
      <c r="M2" s="6"/>
      <c r="N2" s="6"/>
      <c r="O2" s="6" t="s">
        <v>1128</v>
      </c>
      <c r="P2" s="6"/>
      <c r="Q2" s="6"/>
      <c r="R2" s="6"/>
      <c r="S2" s="6"/>
      <c r="T2" s="6"/>
      <c r="U2" s="6"/>
      <c r="V2" s="6"/>
      <c r="W2" s="4"/>
      <c r="X2" s="4"/>
      <c r="Y2" s="4"/>
      <c r="Z2" s="4"/>
      <c r="AA2" s="4"/>
      <c r="AB2" s="4"/>
      <c r="AC2" s="4"/>
      <c r="AD2" s="4"/>
      <c r="AE2" s="4"/>
      <c r="AF2" s="4"/>
    </row>
    <row r="3" ht="18.75" customHeight="1" spans="1:32">
      <c r="A3" s="6"/>
      <c r="B3" s="6"/>
      <c r="C3" s="6" t="s">
        <v>2</v>
      </c>
      <c r="D3" s="6" t="s">
        <v>3</v>
      </c>
      <c r="E3" s="6"/>
      <c r="F3" s="6"/>
      <c r="G3" s="6" t="s">
        <v>1519</v>
      </c>
      <c r="H3" s="6" t="s">
        <v>1520</v>
      </c>
      <c r="I3" s="6" t="s">
        <v>1521</v>
      </c>
      <c r="J3" s="6" t="s">
        <v>1522</v>
      </c>
      <c r="K3" s="6" t="s">
        <v>1523</v>
      </c>
      <c r="L3" s="6" t="s">
        <v>1362</v>
      </c>
      <c r="M3" s="6" t="s">
        <v>1129</v>
      </c>
      <c r="N3" s="6" t="s">
        <v>1202</v>
      </c>
      <c r="O3" s="6" t="s">
        <v>1271</v>
      </c>
      <c r="P3" s="6" t="s">
        <v>1524</v>
      </c>
      <c r="Q3" s="6" t="s">
        <v>1525</v>
      </c>
      <c r="R3" s="6" t="s">
        <v>1350</v>
      </c>
      <c r="S3" s="8" t="s">
        <v>1278</v>
      </c>
      <c r="T3" s="6" t="s">
        <v>1312</v>
      </c>
      <c r="U3" s="8" t="s">
        <v>1526</v>
      </c>
      <c r="V3" s="8" t="s">
        <v>1527</v>
      </c>
      <c r="W3" s="4"/>
      <c r="X3" s="4"/>
      <c r="Y3" s="4"/>
      <c r="Z3" s="4"/>
      <c r="AA3" s="4"/>
      <c r="AB3" s="4"/>
      <c r="AC3" s="4"/>
      <c r="AD3" s="4"/>
      <c r="AE3" s="4"/>
      <c r="AF3" s="4"/>
    </row>
    <row r="4" ht="14.4" spans="1:32">
      <c r="A4" s="6">
        <v>20180102</v>
      </c>
      <c r="B4" s="6">
        <f>SUM(E4:E31)</f>
        <v>529</v>
      </c>
      <c r="C4" s="7">
        <v>2018010201</v>
      </c>
      <c r="D4" s="7" t="s">
        <v>832</v>
      </c>
      <c r="E4" s="6">
        <f t="shared" ref="E4:E31" si="0">SUM(F4:AG4)</f>
        <v>0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4"/>
      <c r="X4" s="4"/>
      <c r="Y4" s="4"/>
      <c r="Z4" s="4"/>
      <c r="AA4" s="4"/>
      <c r="AB4" s="4"/>
      <c r="AC4" s="4"/>
      <c r="AD4" s="4"/>
      <c r="AE4" s="4"/>
      <c r="AF4" s="4"/>
    </row>
    <row r="5" ht="14.4" spans="1:32">
      <c r="A5" s="6"/>
      <c r="B5" s="6"/>
      <c r="C5" s="7">
        <v>2018010202</v>
      </c>
      <c r="D5" s="7" t="s">
        <v>833</v>
      </c>
      <c r="E5" s="6">
        <f t="shared" si="0"/>
        <v>5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>
        <v>5</v>
      </c>
      <c r="R5" s="6"/>
      <c r="S5" s="6"/>
      <c r="T5" s="6"/>
      <c r="U5" s="6"/>
      <c r="V5" s="6"/>
      <c r="W5" s="4"/>
      <c r="X5" s="4"/>
      <c r="Y5" s="4"/>
      <c r="Z5" s="4"/>
      <c r="AA5" s="4"/>
      <c r="AB5" s="4"/>
      <c r="AC5" s="4"/>
      <c r="AD5" s="4"/>
      <c r="AE5" s="4"/>
      <c r="AF5" s="4"/>
    </row>
    <row r="6" ht="14.4" spans="1:32">
      <c r="A6" s="6"/>
      <c r="B6" s="6"/>
      <c r="C6" s="7">
        <v>2018010203</v>
      </c>
      <c r="D6" s="7" t="s">
        <v>834</v>
      </c>
      <c r="E6" s="6">
        <f t="shared" si="0"/>
        <v>16</v>
      </c>
      <c r="F6" s="6"/>
      <c r="G6" s="6"/>
      <c r="H6" s="6"/>
      <c r="I6" s="6">
        <v>2</v>
      </c>
      <c r="J6" s="6"/>
      <c r="K6" s="6"/>
      <c r="L6" s="6"/>
      <c r="M6" s="6"/>
      <c r="N6" s="6"/>
      <c r="O6" s="6"/>
      <c r="P6" s="6"/>
      <c r="Q6" s="6"/>
      <c r="R6" s="6"/>
      <c r="S6" s="6"/>
      <c r="T6" s="6">
        <v>6</v>
      </c>
      <c r="U6" s="6"/>
      <c r="V6" s="6">
        <v>8</v>
      </c>
      <c r="W6" s="4"/>
      <c r="X6" s="4"/>
      <c r="Y6" s="4"/>
      <c r="Z6" s="4"/>
      <c r="AA6" s="4"/>
      <c r="AB6" s="4"/>
      <c r="AC6" s="4"/>
      <c r="AD6" s="4"/>
      <c r="AE6" s="4"/>
      <c r="AF6" s="4"/>
    </row>
    <row r="7" ht="14.4" spans="1:32">
      <c r="A7" s="6"/>
      <c r="B7" s="6"/>
      <c r="C7" s="7">
        <v>2018010204</v>
      </c>
      <c r="D7" s="7" t="s">
        <v>835</v>
      </c>
      <c r="E7" s="6">
        <f t="shared" si="0"/>
        <v>4</v>
      </c>
      <c r="F7" s="6"/>
      <c r="G7" s="6"/>
      <c r="H7" s="6"/>
      <c r="I7" s="6">
        <v>2</v>
      </c>
      <c r="J7" s="6"/>
      <c r="K7" s="6"/>
      <c r="L7" s="6"/>
      <c r="M7" s="6"/>
      <c r="N7" s="6">
        <v>2</v>
      </c>
      <c r="O7" s="6"/>
      <c r="P7" s="6"/>
      <c r="Q7" s="6"/>
      <c r="R7" s="6"/>
      <c r="S7" s="6"/>
      <c r="T7" s="6"/>
      <c r="U7" s="6"/>
      <c r="V7" s="6"/>
      <c r="W7" s="4"/>
      <c r="X7" s="4"/>
      <c r="Y7" s="4"/>
      <c r="Z7" s="4"/>
      <c r="AA7" s="4"/>
      <c r="AB7" s="4"/>
      <c r="AC7" s="4"/>
      <c r="AD7" s="4"/>
      <c r="AE7" s="4"/>
      <c r="AF7" s="4"/>
    </row>
    <row r="8" ht="14.4" spans="1:32">
      <c r="A8" s="6"/>
      <c r="B8" s="6"/>
      <c r="C8" s="7">
        <v>2018010205</v>
      </c>
      <c r="D8" s="7" t="s">
        <v>836</v>
      </c>
      <c r="E8" s="6">
        <f t="shared" si="0"/>
        <v>8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>
        <v>8</v>
      </c>
      <c r="W8" s="4"/>
      <c r="X8" s="4"/>
      <c r="Y8" s="4"/>
      <c r="Z8" s="4"/>
      <c r="AA8" s="4"/>
      <c r="AB8" s="4"/>
      <c r="AC8" s="4"/>
      <c r="AD8" s="4"/>
      <c r="AE8" s="4"/>
      <c r="AF8" s="4"/>
    </row>
    <row r="9" ht="14.4" spans="1:32">
      <c r="A9" s="6"/>
      <c r="B9" s="6"/>
      <c r="C9" s="7">
        <v>2018010206</v>
      </c>
      <c r="D9" s="7" t="s">
        <v>837</v>
      </c>
      <c r="E9" s="6">
        <f t="shared" si="0"/>
        <v>4.5</v>
      </c>
      <c r="F9" s="6"/>
      <c r="G9" s="6"/>
      <c r="H9" s="6">
        <v>2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>
        <v>2.5</v>
      </c>
      <c r="V9" s="6"/>
      <c r="W9" s="4"/>
      <c r="X9" s="4"/>
      <c r="Y9" s="4"/>
      <c r="Z9" s="4"/>
      <c r="AA9" s="4"/>
      <c r="AB9" s="4"/>
      <c r="AC9" s="4"/>
      <c r="AD9" s="4"/>
      <c r="AE9" s="4"/>
      <c r="AF9" s="4"/>
    </row>
    <row r="10" ht="14.4" spans="1:32">
      <c r="A10" s="6"/>
      <c r="B10" s="6"/>
      <c r="C10" s="7">
        <v>2018010207</v>
      </c>
      <c r="D10" s="7" t="s">
        <v>838</v>
      </c>
      <c r="E10" s="6">
        <f t="shared" si="0"/>
        <v>44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44</v>
      </c>
      <c r="T10" s="6"/>
      <c r="U10" s="6"/>
      <c r="V10" s="6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ht="14.4" spans="1:32">
      <c r="A11" s="6"/>
      <c r="B11" s="6"/>
      <c r="C11" s="7">
        <v>2018010208</v>
      </c>
      <c r="D11" s="7" t="s">
        <v>839</v>
      </c>
      <c r="E11" s="6">
        <f t="shared" si="0"/>
        <v>44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>
        <v>44</v>
      </c>
      <c r="T11" s="6"/>
      <c r="U11" s="6"/>
      <c r="V11" s="6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ht="14.4" spans="1:32">
      <c r="A12" s="6"/>
      <c r="B12" s="6"/>
      <c r="C12" s="7">
        <v>2018010209</v>
      </c>
      <c r="D12" s="7" t="s">
        <v>840</v>
      </c>
      <c r="E12" s="6">
        <f t="shared" si="0"/>
        <v>59</v>
      </c>
      <c r="F12" s="6"/>
      <c r="G12" s="6"/>
      <c r="H12" s="6">
        <v>2</v>
      </c>
      <c r="I12" s="6"/>
      <c r="J12" s="6"/>
      <c r="K12" s="6">
        <v>2</v>
      </c>
      <c r="L12" s="6"/>
      <c r="M12" s="6"/>
      <c r="N12" s="6"/>
      <c r="O12" s="6"/>
      <c r="P12" s="6"/>
      <c r="Q12" s="6"/>
      <c r="R12" s="6"/>
      <c r="S12" s="6">
        <v>44</v>
      </c>
      <c r="T12" s="6">
        <v>6</v>
      </c>
      <c r="U12" s="6">
        <v>5</v>
      </c>
      <c r="V12" s="6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ht="14.4" spans="1:32">
      <c r="A13" s="6"/>
      <c r="B13" s="6"/>
      <c r="C13" s="7">
        <v>2018010210</v>
      </c>
      <c r="D13" s="7" t="s">
        <v>841</v>
      </c>
      <c r="E13" s="6">
        <f t="shared" si="0"/>
        <v>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ht="14.4" spans="1:32">
      <c r="A14" s="6"/>
      <c r="B14" s="6"/>
      <c r="C14" s="7">
        <v>2018010211</v>
      </c>
      <c r="D14" s="7" t="s">
        <v>842</v>
      </c>
      <c r="E14" s="6">
        <f t="shared" si="0"/>
        <v>4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4</v>
      </c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ht="14.4" spans="1:32">
      <c r="A15" s="6"/>
      <c r="B15" s="6"/>
      <c r="C15" s="7">
        <v>2018010212</v>
      </c>
      <c r="D15" s="7" t="s">
        <v>843</v>
      </c>
      <c r="E15" s="6">
        <f t="shared" si="0"/>
        <v>47.5</v>
      </c>
      <c r="F15" s="6"/>
      <c r="G15" s="6"/>
      <c r="H15" s="6"/>
      <c r="I15" s="6"/>
      <c r="J15" s="6"/>
      <c r="K15" s="6"/>
      <c r="L15" s="6"/>
      <c r="M15" s="6">
        <v>1.5</v>
      </c>
      <c r="N15" s="6">
        <v>2</v>
      </c>
      <c r="O15" s="6"/>
      <c r="P15" s="6"/>
      <c r="Q15" s="6"/>
      <c r="R15" s="6"/>
      <c r="S15" s="6">
        <v>44</v>
      </c>
      <c r="T15" s="6"/>
      <c r="U15" s="6"/>
      <c r="V15" s="6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ht="14.4" spans="1:32">
      <c r="A16" s="6"/>
      <c r="B16" s="6"/>
      <c r="C16" s="7">
        <v>2018010213</v>
      </c>
      <c r="D16" s="7" t="s">
        <v>844</v>
      </c>
      <c r="E16" s="6">
        <f t="shared" si="0"/>
        <v>11</v>
      </c>
      <c r="F16" s="6"/>
      <c r="G16" s="6">
        <v>3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>
        <v>8</v>
      </c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ht="14.4" spans="1:32">
      <c r="A17" s="6"/>
      <c r="B17" s="6"/>
      <c r="C17" s="7">
        <v>2018010214</v>
      </c>
      <c r="D17" s="7" t="s">
        <v>845</v>
      </c>
      <c r="E17" s="6">
        <f t="shared" si="0"/>
        <v>12.5</v>
      </c>
      <c r="F17" s="6"/>
      <c r="G17" s="6"/>
      <c r="H17" s="6"/>
      <c r="I17" s="6"/>
      <c r="J17" s="6">
        <v>2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>
        <v>2.5</v>
      </c>
      <c r="V17" s="6">
        <v>8</v>
      </c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ht="14.4" spans="1:32">
      <c r="A18" s="6"/>
      <c r="B18" s="6"/>
      <c r="C18" s="7">
        <v>2018010215</v>
      </c>
      <c r="D18" s="7" t="s">
        <v>846</v>
      </c>
      <c r="E18" s="6">
        <f t="shared" si="0"/>
        <v>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ht="14.4" spans="1:32">
      <c r="A19" s="6"/>
      <c r="B19" s="6"/>
      <c r="C19" s="7">
        <v>2018010216</v>
      </c>
      <c r="D19" s="7" t="s">
        <v>847</v>
      </c>
      <c r="E19" s="6">
        <f t="shared" si="0"/>
        <v>12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>
        <v>12</v>
      </c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ht="14.4" spans="1:32">
      <c r="A20" s="6"/>
      <c r="B20" s="6"/>
      <c r="C20" s="7">
        <v>2018010217</v>
      </c>
      <c r="D20" s="7" t="s">
        <v>848</v>
      </c>
      <c r="E20" s="6">
        <f t="shared" si="0"/>
        <v>16.5</v>
      </c>
      <c r="F20" s="6"/>
      <c r="G20" s="6"/>
      <c r="H20" s="6"/>
      <c r="I20" s="6"/>
      <c r="J20" s="6">
        <v>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>
        <v>2.5</v>
      </c>
      <c r="V20" s="6">
        <v>12</v>
      </c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ht="14.4" spans="1:32">
      <c r="A21" s="6"/>
      <c r="B21" s="6"/>
      <c r="C21" s="7">
        <v>2018010218</v>
      </c>
      <c r="D21" s="7" t="s">
        <v>849</v>
      </c>
      <c r="E21" s="6">
        <f t="shared" si="0"/>
        <v>4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>
        <v>4</v>
      </c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ht="14.4" spans="1:32">
      <c r="A22" s="6"/>
      <c r="B22" s="6"/>
      <c r="C22" s="7">
        <v>2018010219</v>
      </c>
      <c r="D22" s="7" t="s">
        <v>850</v>
      </c>
      <c r="E22" s="6">
        <f t="shared" si="0"/>
        <v>56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>
        <v>44</v>
      </c>
      <c r="T22" s="6"/>
      <c r="U22" s="6"/>
      <c r="V22" s="6">
        <v>12</v>
      </c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ht="14.4" spans="1:32">
      <c r="A23" s="6"/>
      <c r="B23" s="6"/>
      <c r="C23" s="7">
        <v>2018010220</v>
      </c>
      <c r="D23" s="7" t="s">
        <v>851</v>
      </c>
      <c r="E23" s="6">
        <f t="shared" si="0"/>
        <v>20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>
        <v>20</v>
      </c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ht="14.4" spans="1:32">
      <c r="A24" s="6"/>
      <c r="B24" s="6"/>
      <c r="C24" s="7">
        <v>2018010221</v>
      </c>
      <c r="D24" s="7" t="s">
        <v>852</v>
      </c>
      <c r="E24" s="6">
        <f t="shared" si="0"/>
        <v>20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>
        <v>16</v>
      </c>
      <c r="Q24" s="6"/>
      <c r="R24" s="6"/>
      <c r="S24" s="6"/>
      <c r="T24" s="6"/>
      <c r="U24" s="6"/>
      <c r="V24" s="6">
        <v>4</v>
      </c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ht="14.4" spans="1:32">
      <c r="A25" s="6"/>
      <c r="B25" s="6"/>
      <c r="C25" s="7">
        <v>2018010222</v>
      </c>
      <c r="D25" s="7" t="s">
        <v>853</v>
      </c>
      <c r="E25" s="6">
        <f t="shared" si="0"/>
        <v>27</v>
      </c>
      <c r="F25" s="6"/>
      <c r="G25" s="6"/>
      <c r="H25" s="6"/>
      <c r="I25" s="6"/>
      <c r="J25" s="6"/>
      <c r="K25" s="6"/>
      <c r="L25" s="6"/>
      <c r="M25" s="6"/>
      <c r="N25" s="6">
        <v>2</v>
      </c>
      <c r="O25" s="6">
        <v>3</v>
      </c>
      <c r="P25" s="6">
        <v>16</v>
      </c>
      <c r="Q25" s="6"/>
      <c r="R25" s="6">
        <v>6</v>
      </c>
      <c r="S25" s="6"/>
      <c r="T25" s="6"/>
      <c r="U25" s="6"/>
      <c r="V25" s="6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ht="14.4" spans="1:32">
      <c r="A26" s="6"/>
      <c r="B26" s="6"/>
      <c r="C26" s="7">
        <v>2018010223</v>
      </c>
      <c r="D26" s="7" t="s">
        <v>854</v>
      </c>
      <c r="E26" s="6">
        <f t="shared" si="0"/>
        <v>37.5</v>
      </c>
      <c r="F26" s="6"/>
      <c r="G26" s="6">
        <v>3</v>
      </c>
      <c r="H26" s="6"/>
      <c r="I26" s="6"/>
      <c r="J26" s="6"/>
      <c r="K26" s="6">
        <v>2</v>
      </c>
      <c r="L26" s="6"/>
      <c r="M26" s="6"/>
      <c r="N26" s="6"/>
      <c r="O26" s="6"/>
      <c r="P26" s="6"/>
      <c r="Q26" s="6">
        <v>30</v>
      </c>
      <c r="R26" s="6"/>
      <c r="S26" s="6"/>
      <c r="T26" s="6"/>
      <c r="U26" s="6">
        <v>2.5</v>
      </c>
      <c r="V26" s="6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ht="14.4" spans="1:32">
      <c r="A27" s="6"/>
      <c r="B27" s="6"/>
      <c r="C27" s="7">
        <v>2018010225</v>
      </c>
      <c r="D27" s="7" t="s">
        <v>855</v>
      </c>
      <c r="E27" s="6">
        <f t="shared" si="0"/>
        <v>3</v>
      </c>
      <c r="F27" s="6"/>
      <c r="G27" s="6"/>
      <c r="H27" s="6"/>
      <c r="I27" s="6"/>
      <c r="J27" s="6"/>
      <c r="K27" s="6"/>
      <c r="L27" s="6">
        <v>3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ht="14.4" spans="1:32">
      <c r="A28" s="6"/>
      <c r="B28" s="6"/>
      <c r="C28" s="7">
        <v>2018010226</v>
      </c>
      <c r="D28" s="7" t="s">
        <v>856</v>
      </c>
      <c r="E28" s="6">
        <f t="shared" si="0"/>
        <v>20.5</v>
      </c>
      <c r="F28" s="6"/>
      <c r="G28" s="6"/>
      <c r="H28" s="6"/>
      <c r="I28" s="6"/>
      <c r="J28" s="6"/>
      <c r="K28" s="6"/>
      <c r="L28" s="6"/>
      <c r="M28" s="6">
        <v>1.5</v>
      </c>
      <c r="N28" s="6">
        <v>2</v>
      </c>
      <c r="O28" s="6"/>
      <c r="P28" s="6">
        <v>17</v>
      </c>
      <c r="Q28" s="6"/>
      <c r="R28" s="6"/>
      <c r="S28" s="6"/>
      <c r="T28" s="6"/>
      <c r="U28" s="6"/>
      <c r="V28" s="6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ht="14.4" spans="1:32">
      <c r="A29" s="6"/>
      <c r="B29" s="6"/>
      <c r="C29" s="7">
        <v>2018010227</v>
      </c>
      <c r="D29" s="7" t="s">
        <v>857</v>
      </c>
      <c r="E29" s="6">
        <f t="shared" si="0"/>
        <v>0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ht="14.4" spans="1:32">
      <c r="A30" s="6"/>
      <c r="B30" s="6"/>
      <c r="C30" s="7">
        <v>2018010229</v>
      </c>
      <c r="D30" s="7" t="s">
        <v>858</v>
      </c>
      <c r="E30" s="6">
        <f t="shared" si="0"/>
        <v>3</v>
      </c>
      <c r="F30" s="6"/>
      <c r="G30" s="6"/>
      <c r="H30" s="6"/>
      <c r="I30" s="6"/>
      <c r="J30" s="6"/>
      <c r="K30" s="6"/>
      <c r="L30" s="6">
        <v>3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ht="14.4" spans="1:32">
      <c r="A31" s="6"/>
      <c r="B31" s="6"/>
      <c r="C31" s="6">
        <v>2017011226</v>
      </c>
      <c r="D31" s="14" t="s">
        <v>859</v>
      </c>
      <c r="E31" s="6">
        <f t="shared" si="0"/>
        <v>50</v>
      </c>
      <c r="F31" s="6"/>
      <c r="G31" s="6"/>
      <c r="H31" s="6"/>
      <c r="I31" s="6"/>
      <c r="J31" s="6"/>
      <c r="K31" s="6"/>
      <c r="L31" s="6"/>
      <c r="M31" s="6"/>
      <c r="N31" s="6">
        <v>2</v>
      </c>
      <c r="O31" s="6"/>
      <c r="P31" s="6"/>
      <c r="Q31" s="6"/>
      <c r="R31" s="6"/>
      <c r="S31" s="6">
        <v>44</v>
      </c>
      <c r="T31" s="6"/>
      <c r="U31" s="6"/>
      <c r="V31" s="6">
        <v>4</v>
      </c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ht="14.4" spans="1: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ht="14.4" spans="1:3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ht="14.4" spans="1:3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ht="14.4" spans="1:3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ht="14.4" spans="1:3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ht="14.4" spans="1:3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ht="14.4" spans="1:3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ht="14.4" spans="1:3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ht="14.4" spans="1:3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ht="14.4" spans="1:3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ht="14.4" spans="1:3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ht="14.4" spans="1:3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ht="14.4" spans="1:3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ht="14.4" spans="1:3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ht="14.4" spans="1:3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ht="14.4" spans="1:3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ht="14.4" spans="1:3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ht="14.4" spans="1:3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ht="14.4" spans="1:3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ht="14.4" spans="1:3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ht="14.4" spans="1:3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ht="14.4" spans="1:3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ht="14.4" spans="1:3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ht="14.4" spans="1:3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ht="14.4" spans="1:3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ht="14.4" spans="1:3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ht="14.4" spans="1:3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ht="14.4" spans="1:3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ht="14.4" spans="1:3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ht="14.4" spans="1:3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ht="14.4" spans="1:3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ht="14.4" spans="1:3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ht="14.4" spans="1:3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ht="14.4" spans="1:3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ht="14.4" spans="1:3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ht="14.4" spans="1:3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ht="14.4" spans="1:3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ht="14.4" spans="1:3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ht="14.4" spans="1:3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ht="14.4" spans="1:3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ht="14.4" spans="1:3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ht="14.4" spans="1:3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ht="14.4" spans="1:3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ht="14.4" spans="1:3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ht="14.4" spans="1:3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ht="14.4" spans="1:3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ht="14.4" spans="1:3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ht="14.4" spans="1:3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ht="14.4" spans="1:3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ht="14.4" spans="1:3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ht="14.4" spans="1:3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ht="14.4" spans="1:3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ht="14.4" spans="1:3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ht="14.4" spans="1:3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ht="14.4" spans="1:3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ht="14.4" spans="1:3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ht="14.4" spans="1:3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ht="14.4" spans="1:3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ht="14.4" spans="1:3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ht="14.4" spans="1:3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ht="14.4" spans="1:3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ht="14.4" spans="1:3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ht="14.4" spans="1:3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ht="14.4" spans="1:3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ht="14.4" spans="1:3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ht="14.4" spans="1:3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ht="14.4" spans="1:3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ht="14.4" spans="1:3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ht="14.4" spans="1:3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ht="14.4" spans="1:3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ht="14.4" spans="1:3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ht="14.4" spans="1:3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ht="14.4" spans="1:3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ht="14.4" spans="1:3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ht="14.4" spans="1:3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ht="14.4" spans="1:3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ht="14.4" spans="1:3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ht="14.4" spans="1:3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ht="14.4" spans="1:3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ht="14.4" spans="1:3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ht="14.4" spans="1:3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ht="14.4" spans="1:3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ht="14.4" spans="1:3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ht="14.4" spans="1:3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ht="14.4" spans="1:3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ht="14.4" spans="1:3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ht="14.4" spans="1:3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ht="14.4" spans="1:3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ht="14.4" spans="1:3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ht="14.4" spans="1:3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ht="14.4" spans="1:3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ht="14.4" spans="1:3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ht="14.4" spans="1:3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ht="14.4" spans="1:3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ht="14.4" spans="1:3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ht="14.4" spans="1:3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ht="14.4" spans="1:3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ht="14.4" spans="1:3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ht="14.4" spans="1:3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ht="14.4" spans="1:3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ht="14.4" spans="1: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ht="14.4" spans="1:3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ht="14.4" spans="1:3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ht="14.4" spans="1:3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ht="14.4" spans="1:3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ht="14.4" spans="1:3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ht="14.4" spans="1:3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ht="14.4" spans="1:3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ht="14.4" spans="1:3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ht="14.4" spans="1:3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ht="14.4" spans="1:3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ht="14.4" spans="1:3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ht="14.4" spans="1:3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ht="14.4" spans="1:3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ht="14.4" spans="1:3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ht="14.4" spans="1:3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ht="14.4" spans="1:3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ht="14.4" spans="1:3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ht="14.4" spans="1:3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ht="14.4" spans="1:3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ht="14.4" spans="1:3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ht="14.4" spans="1:3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ht="14.4" spans="1:3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ht="14.4" spans="1:3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ht="14.4" spans="1:3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ht="14.4" spans="1:3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ht="14.4" spans="1:3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ht="14.4" spans="1:3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ht="14.4" spans="1:3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ht="14.4" spans="1:3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ht="14.4" spans="1:3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ht="14.4" spans="1:3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ht="14.4" spans="1:3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ht="14.4" spans="1:3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ht="14.4" spans="1:3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ht="14.4" spans="1:3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ht="14.4" spans="1:3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ht="14.4" spans="1:3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ht="14.4" spans="1:3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ht="14.4" spans="1:3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ht="14.4" spans="1:3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ht="14.4" spans="1:3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ht="14.4" spans="1:3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ht="14.4" spans="1:3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ht="14.4" spans="1:3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ht="14.4" spans="1:3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ht="14.4" spans="1:3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ht="14.4" spans="1:3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ht="14.4" spans="1:3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ht="14.4" spans="1:3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ht="14.4" spans="1:3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ht="14.4" spans="1:3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ht="14.4" spans="1:3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ht="14.4" spans="1:3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ht="14.4" spans="1:3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ht="14.4" spans="1:3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ht="14.4" spans="1:3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ht="14.4" spans="1:3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ht="14.4" spans="1:3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ht="14.4" spans="1:3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ht="14.4" spans="1:3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ht="14.4" spans="1:3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ht="14.4" spans="1:3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ht="14.4" spans="1:3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ht="14.4" spans="1:3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ht="14.4" spans="1:3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ht="14.4" spans="1:3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ht="14.4" spans="1:3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ht="14.4" spans="1:3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</sheetData>
  <mergeCells count="10">
    <mergeCell ref="A1:V1"/>
    <mergeCell ref="C2:D2"/>
    <mergeCell ref="G2:I2"/>
    <mergeCell ref="L2:N2"/>
    <mergeCell ref="O2:V2"/>
    <mergeCell ref="A2:A3"/>
    <mergeCell ref="A4:A31"/>
    <mergeCell ref="B2:B3"/>
    <mergeCell ref="B4:B31"/>
    <mergeCell ref="E2:E3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workbookViewId="0">
      <selection activeCell="G350" sqref="G350"/>
    </sheetView>
  </sheetViews>
  <sheetFormatPr defaultColWidth="8.75" defaultRowHeight="15.6"/>
  <cols>
    <col min="1" max="1" width="10.25" style="1" customWidth="1"/>
    <col min="2" max="2" width="7.62962962962963" style="1" customWidth="1"/>
    <col min="3" max="3" width="12.3796296296296" style="1" customWidth="1"/>
    <col min="4" max="4" width="7.62962962962963" style="1" customWidth="1"/>
    <col min="5" max="5" width="12.1296296296296" style="1" customWidth="1"/>
    <col min="6" max="6" width="52.6296296296296" style="1" customWidth="1"/>
    <col min="7" max="7" width="12" style="1" customWidth="1"/>
    <col min="8" max="8" width="16.75" style="1" customWidth="1"/>
    <col min="9" max="9" width="12.25" style="1" customWidth="1"/>
    <col min="10" max="10" width="15.5" style="1" customWidth="1"/>
    <col min="11" max="12" width="19" style="1" customWidth="1"/>
    <col min="13" max="14" width="20.8796296296296" style="1" customWidth="1"/>
    <col min="15" max="15" width="16.5" style="1" customWidth="1"/>
    <col min="16" max="16" width="9.12962962962963" style="1" customWidth="1"/>
    <col min="17" max="17" width="17.8796296296296" style="1" customWidth="1"/>
    <col min="18" max="18" width="19.8796296296296" style="1" customWidth="1"/>
    <col min="19" max="19" width="9" style="1" customWidth="1"/>
    <col min="20" max="21" width="13.25" style="1" customWidth="1"/>
    <col min="22" max="22" width="12.5" style="1" customWidth="1"/>
    <col min="23" max="23" width="21.5" style="1" customWidth="1"/>
    <col min="24" max="28" width="9.12962962962963" style="1" customWidth="1"/>
    <col min="29" max="16384" width="8.75" style="1"/>
  </cols>
  <sheetData>
    <row r="1" ht="22.5" customHeight="1" spans="1:28">
      <c r="A1" s="6" t="s">
        <v>1528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4"/>
      <c r="Y1" s="4"/>
      <c r="Z1" s="4"/>
      <c r="AA1" s="4"/>
      <c r="AB1" s="4"/>
    </row>
    <row r="2" ht="21" customHeight="1" spans="1:28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/>
      <c r="I2" s="6"/>
      <c r="J2" s="6" t="s">
        <v>1127</v>
      </c>
      <c r="K2" s="6"/>
      <c r="L2" s="6"/>
      <c r="M2" s="6"/>
      <c r="N2" s="6"/>
      <c r="O2" s="6" t="s">
        <v>1128</v>
      </c>
      <c r="P2" s="6"/>
      <c r="Q2" s="6"/>
      <c r="R2" s="6"/>
      <c r="S2" s="6"/>
      <c r="T2" s="6"/>
      <c r="U2" s="6"/>
      <c r="V2" s="6"/>
      <c r="W2" s="6"/>
      <c r="X2" s="4"/>
      <c r="Y2" s="4"/>
      <c r="Z2" s="4"/>
      <c r="AA2" s="4"/>
      <c r="AB2" s="4"/>
    </row>
    <row r="3" ht="18.75" customHeight="1" spans="1:28">
      <c r="A3" s="6"/>
      <c r="B3" s="6"/>
      <c r="C3" s="6" t="s">
        <v>2</v>
      </c>
      <c r="D3" s="6" t="s">
        <v>3</v>
      </c>
      <c r="E3" s="6"/>
      <c r="F3" s="6"/>
      <c r="G3" s="6" t="s">
        <v>1529</v>
      </c>
      <c r="H3" s="6" t="s">
        <v>1530</v>
      </c>
      <c r="I3" s="6" t="s">
        <v>1531</v>
      </c>
      <c r="J3" s="6" t="s">
        <v>1358</v>
      </c>
      <c r="K3" s="6" t="s">
        <v>1357</v>
      </c>
      <c r="L3" s="6" t="s">
        <v>1362</v>
      </c>
      <c r="M3" s="6" t="s">
        <v>1129</v>
      </c>
      <c r="N3" s="6" t="s">
        <v>1202</v>
      </c>
      <c r="O3" s="6" t="s">
        <v>1132</v>
      </c>
      <c r="P3" s="6" t="s">
        <v>1516</v>
      </c>
      <c r="Q3" s="6" t="s">
        <v>1350</v>
      </c>
      <c r="R3" s="6" t="s">
        <v>1312</v>
      </c>
      <c r="S3" s="6" t="s">
        <v>1532</v>
      </c>
      <c r="T3" s="8" t="s">
        <v>1278</v>
      </c>
      <c r="U3" s="6" t="s">
        <v>1132</v>
      </c>
      <c r="V3" s="8" t="s">
        <v>1533</v>
      </c>
      <c r="W3" s="6" t="s">
        <v>1404</v>
      </c>
      <c r="X3" s="4"/>
      <c r="Y3" s="4"/>
      <c r="Z3" s="4"/>
      <c r="AA3" s="4"/>
      <c r="AB3" s="4"/>
    </row>
    <row r="4" ht="14.4" spans="1:28">
      <c r="A4" s="6">
        <v>20180103</v>
      </c>
      <c r="B4" s="6">
        <f>SUM(E4:E30)</f>
        <v>572.5</v>
      </c>
      <c r="C4" s="7">
        <v>2018010301</v>
      </c>
      <c r="D4" s="7" t="s">
        <v>860</v>
      </c>
      <c r="E4" s="6">
        <f t="shared" ref="E4:E30" si="0">SUM(F4:AE4)</f>
        <v>10</v>
      </c>
      <c r="F4" s="6"/>
      <c r="G4" s="6">
        <v>4</v>
      </c>
      <c r="H4" s="6"/>
      <c r="I4" s="6">
        <v>3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>
        <v>3</v>
      </c>
      <c r="W4" s="6"/>
      <c r="X4" s="4"/>
      <c r="Y4" s="4"/>
      <c r="Z4" s="4"/>
      <c r="AA4" s="4"/>
      <c r="AB4" s="4"/>
    </row>
    <row r="5" ht="14.4" spans="1:28">
      <c r="A5" s="6"/>
      <c r="B5" s="6"/>
      <c r="C5" s="7">
        <v>2018010303</v>
      </c>
      <c r="D5" s="7" t="s">
        <v>861</v>
      </c>
      <c r="E5" s="6">
        <f t="shared" si="0"/>
        <v>9</v>
      </c>
      <c r="F5" s="6"/>
      <c r="G5" s="6">
        <v>4</v>
      </c>
      <c r="H5" s="6"/>
      <c r="I5" s="6">
        <v>3</v>
      </c>
      <c r="J5" s="6"/>
      <c r="K5" s="6"/>
      <c r="L5" s="6"/>
      <c r="M5" s="6"/>
      <c r="N5" s="6">
        <v>2</v>
      </c>
      <c r="O5" s="6"/>
      <c r="P5" s="6"/>
      <c r="Q5" s="6"/>
      <c r="R5" s="6"/>
      <c r="S5" s="6"/>
      <c r="T5" s="6"/>
      <c r="U5" s="6"/>
      <c r="V5" s="6"/>
      <c r="W5" s="6"/>
      <c r="X5" s="4"/>
      <c r="Y5" s="4"/>
      <c r="Z5" s="4"/>
      <c r="AA5" s="4"/>
      <c r="AB5" s="4"/>
    </row>
    <row r="6" ht="14.4" spans="1:28">
      <c r="A6" s="6"/>
      <c r="B6" s="6"/>
      <c r="C6" s="7">
        <v>2018010304</v>
      </c>
      <c r="D6" s="7" t="s">
        <v>862</v>
      </c>
      <c r="E6" s="6">
        <f t="shared" si="0"/>
        <v>87</v>
      </c>
      <c r="F6" s="6"/>
      <c r="G6" s="6">
        <v>8</v>
      </c>
      <c r="H6" s="6"/>
      <c r="I6" s="6"/>
      <c r="J6" s="6"/>
      <c r="K6" s="6"/>
      <c r="L6" s="6"/>
      <c r="M6" s="6"/>
      <c r="N6" s="6">
        <v>2</v>
      </c>
      <c r="O6" s="6">
        <v>4</v>
      </c>
      <c r="P6" s="6"/>
      <c r="Q6" s="6"/>
      <c r="R6" s="6"/>
      <c r="S6" s="6">
        <v>25</v>
      </c>
      <c r="T6" s="6">
        <v>44</v>
      </c>
      <c r="U6" s="6">
        <v>4</v>
      </c>
      <c r="V6" s="6"/>
      <c r="W6" s="6"/>
      <c r="X6" s="4"/>
      <c r="Y6" s="4"/>
      <c r="Z6" s="4"/>
      <c r="AA6" s="4"/>
      <c r="AB6" s="4"/>
    </row>
    <row r="7" ht="14.4" spans="1:28">
      <c r="A7" s="6"/>
      <c r="B7" s="6"/>
      <c r="C7" s="7">
        <v>2018010305</v>
      </c>
      <c r="D7" s="7" t="s">
        <v>863</v>
      </c>
      <c r="E7" s="6">
        <f t="shared" si="0"/>
        <v>64</v>
      </c>
      <c r="F7" s="6"/>
      <c r="G7" s="6">
        <v>8</v>
      </c>
      <c r="H7" s="6"/>
      <c r="I7" s="6"/>
      <c r="J7" s="6"/>
      <c r="K7" s="6"/>
      <c r="L7" s="6"/>
      <c r="M7" s="6"/>
      <c r="N7" s="6"/>
      <c r="O7" s="6"/>
      <c r="P7" s="6"/>
      <c r="Q7" s="6">
        <v>6</v>
      </c>
      <c r="R7" s="6">
        <v>6</v>
      </c>
      <c r="S7" s="6"/>
      <c r="T7" s="6">
        <v>44</v>
      </c>
      <c r="U7" s="6"/>
      <c r="V7" s="6"/>
      <c r="W7" s="6"/>
      <c r="X7" s="4"/>
      <c r="Y7" s="4"/>
      <c r="Z7" s="4"/>
      <c r="AA7" s="4"/>
      <c r="AB7" s="4"/>
    </row>
    <row r="8" ht="14.4" spans="1:28">
      <c r="A8" s="6"/>
      <c r="B8" s="6"/>
      <c r="C8" s="7">
        <v>2018010306</v>
      </c>
      <c r="D8" s="7" t="s">
        <v>864</v>
      </c>
      <c r="E8" s="6">
        <f t="shared" si="0"/>
        <v>53</v>
      </c>
      <c r="F8" s="6"/>
      <c r="G8" s="6">
        <v>4</v>
      </c>
      <c r="H8" s="6"/>
      <c r="I8" s="6">
        <v>3</v>
      </c>
      <c r="J8" s="6"/>
      <c r="K8" s="6"/>
      <c r="L8" s="6"/>
      <c r="M8" s="6"/>
      <c r="N8" s="6">
        <v>2</v>
      </c>
      <c r="O8" s="6"/>
      <c r="P8" s="6"/>
      <c r="Q8" s="6"/>
      <c r="R8" s="6"/>
      <c r="S8" s="6"/>
      <c r="T8" s="6">
        <v>44</v>
      </c>
      <c r="U8" s="6"/>
      <c r="V8" s="6"/>
      <c r="W8" s="6"/>
      <c r="X8" s="4"/>
      <c r="Y8" s="4"/>
      <c r="Z8" s="4"/>
      <c r="AA8" s="4"/>
      <c r="AB8" s="4"/>
    </row>
    <row r="9" ht="14.4" spans="1:28">
      <c r="A9" s="6"/>
      <c r="B9" s="6"/>
      <c r="C9" s="7">
        <v>2018010307</v>
      </c>
      <c r="D9" s="7" t="s">
        <v>865</v>
      </c>
      <c r="E9" s="6">
        <f t="shared" si="0"/>
        <v>2</v>
      </c>
      <c r="F9" s="6"/>
      <c r="G9" s="6"/>
      <c r="H9" s="6"/>
      <c r="I9" s="6"/>
      <c r="J9" s="6"/>
      <c r="K9" s="6"/>
      <c r="L9" s="6"/>
      <c r="M9" s="6"/>
      <c r="N9" s="6">
        <v>2</v>
      </c>
      <c r="O9" s="6"/>
      <c r="P9" s="6"/>
      <c r="Q9" s="6"/>
      <c r="R9" s="6"/>
      <c r="S9" s="6"/>
      <c r="T9" s="6"/>
      <c r="U9" s="6"/>
      <c r="V9" s="6"/>
      <c r="W9" s="6"/>
      <c r="X9" s="4"/>
      <c r="Y9" s="4"/>
      <c r="Z9" s="4"/>
      <c r="AA9" s="4"/>
      <c r="AB9" s="4"/>
    </row>
    <row r="10" ht="14.4" spans="1:28">
      <c r="A10" s="6"/>
      <c r="B10" s="6"/>
      <c r="C10" s="7">
        <v>2018010308</v>
      </c>
      <c r="D10" s="7" t="s">
        <v>866</v>
      </c>
      <c r="E10" s="6">
        <f t="shared" si="0"/>
        <v>5</v>
      </c>
      <c r="F10" s="6"/>
      <c r="G10" s="6"/>
      <c r="H10" s="6"/>
      <c r="I10" s="6">
        <v>3</v>
      </c>
      <c r="J10" s="6"/>
      <c r="K10" s="6"/>
      <c r="L10" s="6"/>
      <c r="M10" s="6"/>
      <c r="N10" s="6">
        <v>2</v>
      </c>
      <c r="O10" s="6"/>
      <c r="P10" s="6"/>
      <c r="Q10" s="6"/>
      <c r="R10" s="6"/>
      <c r="S10" s="6"/>
      <c r="T10" s="6"/>
      <c r="U10" s="6"/>
      <c r="V10" s="6"/>
      <c r="W10" s="6"/>
      <c r="X10" s="4"/>
      <c r="Y10" s="4"/>
      <c r="Z10" s="4"/>
      <c r="AA10" s="4"/>
      <c r="AB10" s="4"/>
    </row>
    <row r="11" ht="14.4" spans="1:28">
      <c r="A11" s="6"/>
      <c r="B11" s="6"/>
      <c r="C11" s="7">
        <v>2018010309</v>
      </c>
      <c r="D11" s="7" t="s">
        <v>867</v>
      </c>
      <c r="E11" s="6">
        <f t="shared" si="0"/>
        <v>6</v>
      </c>
      <c r="F11" s="6"/>
      <c r="G11" s="6">
        <v>4</v>
      </c>
      <c r="H11" s="6"/>
      <c r="I11" s="6"/>
      <c r="J11" s="6"/>
      <c r="K11" s="6"/>
      <c r="L11" s="6"/>
      <c r="M11" s="6"/>
      <c r="N11" s="6">
        <v>2</v>
      </c>
      <c r="O11" s="6"/>
      <c r="P11" s="6"/>
      <c r="Q11" s="6"/>
      <c r="R11" s="6"/>
      <c r="S11" s="6"/>
      <c r="T11" s="6"/>
      <c r="U11" s="6"/>
      <c r="V11" s="6"/>
      <c r="W11" s="6"/>
      <c r="X11" s="4"/>
      <c r="Y11" s="4"/>
      <c r="Z11" s="4"/>
      <c r="AA11" s="4"/>
      <c r="AB11" s="4"/>
    </row>
    <row r="12" ht="14.4" spans="1:28">
      <c r="A12" s="6"/>
      <c r="B12" s="6"/>
      <c r="C12" s="7">
        <v>2018010310</v>
      </c>
      <c r="D12" s="7" t="s">
        <v>868</v>
      </c>
      <c r="E12" s="6">
        <f t="shared" si="0"/>
        <v>46</v>
      </c>
      <c r="F12" s="6"/>
      <c r="G12" s="6"/>
      <c r="H12" s="6"/>
      <c r="I12" s="6"/>
      <c r="J12" s="6"/>
      <c r="K12" s="6"/>
      <c r="L12" s="6"/>
      <c r="M12" s="6"/>
      <c r="N12" s="6">
        <v>2</v>
      </c>
      <c r="O12" s="6"/>
      <c r="P12" s="6"/>
      <c r="Q12" s="6"/>
      <c r="R12" s="6"/>
      <c r="S12" s="6"/>
      <c r="T12" s="6">
        <v>44</v>
      </c>
      <c r="U12" s="6"/>
      <c r="V12" s="6"/>
      <c r="W12" s="6"/>
      <c r="X12" s="4"/>
      <c r="Y12" s="4"/>
      <c r="Z12" s="4"/>
      <c r="AA12" s="4"/>
      <c r="AB12" s="4"/>
    </row>
    <row r="13" ht="14.4" spans="1:28">
      <c r="A13" s="6"/>
      <c r="B13" s="6"/>
      <c r="C13" s="7">
        <v>2018010311</v>
      </c>
      <c r="D13" s="7" t="s">
        <v>869</v>
      </c>
      <c r="E13" s="6">
        <f t="shared" si="0"/>
        <v>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4"/>
      <c r="Y13" s="4"/>
      <c r="Z13" s="4"/>
      <c r="AA13" s="4"/>
      <c r="AB13" s="4"/>
    </row>
    <row r="14" ht="14.4" spans="1:28">
      <c r="A14" s="6"/>
      <c r="B14" s="6"/>
      <c r="C14" s="7">
        <v>2018010312</v>
      </c>
      <c r="D14" s="7" t="s">
        <v>870</v>
      </c>
      <c r="E14" s="6">
        <f t="shared" si="0"/>
        <v>8</v>
      </c>
      <c r="F14" s="6"/>
      <c r="G14" s="6">
        <v>8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4"/>
      <c r="Y14" s="4"/>
      <c r="Z14" s="4"/>
      <c r="AA14" s="4"/>
      <c r="AB14" s="4"/>
    </row>
    <row r="15" ht="14.4" spans="1:28">
      <c r="A15" s="6"/>
      <c r="B15" s="6"/>
      <c r="C15" s="7">
        <v>2018010313</v>
      </c>
      <c r="D15" s="7" t="s">
        <v>871</v>
      </c>
      <c r="E15" s="6">
        <f t="shared" si="0"/>
        <v>7.5</v>
      </c>
      <c r="F15" s="6"/>
      <c r="G15" s="6"/>
      <c r="H15" s="6"/>
      <c r="I15" s="6"/>
      <c r="J15" s="6">
        <v>3</v>
      </c>
      <c r="K15" s="6"/>
      <c r="L15" s="6">
        <v>3</v>
      </c>
      <c r="M15" s="6">
        <v>1.5</v>
      </c>
      <c r="N15" s="6"/>
      <c r="O15" s="6"/>
      <c r="P15" s="6"/>
      <c r="Q15" s="6"/>
      <c r="R15" s="6"/>
      <c r="S15" s="6"/>
      <c r="T15" s="6"/>
      <c r="U15" s="6"/>
      <c r="V15" s="6"/>
      <c r="W15" s="6"/>
      <c r="X15" s="4"/>
      <c r="Y15" s="4"/>
      <c r="Z15" s="4"/>
      <c r="AA15" s="4"/>
      <c r="AB15" s="4"/>
    </row>
    <row r="16" ht="14.4" spans="1:28">
      <c r="A16" s="6"/>
      <c r="B16" s="6"/>
      <c r="C16" s="7">
        <v>2018010314</v>
      </c>
      <c r="D16" s="7" t="s">
        <v>872</v>
      </c>
      <c r="E16" s="6">
        <f t="shared" si="0"/>
        <v>5.5</v>
      </c>
      <c r="F16" s="6"/>
      <c r="G16" s="6"/>
      <c r="H16" s="6"/>
      <c r="I16" s="6"/>
      <c r="J16" s="6"/>
      <c r="K16" s="6">
        <v>3</v>
      </c>
      <c r="L16" s="6"/>
      <c r="M16" s="6">
        <v>1.5</v>
      </c>
      <c r="N16" s="6"/>
      <c r="O16" s="6"/>
      <c r="P16" s="6"/>
      <c r="Q16" s="6"/>
      <c r="R16" s="6"/>
      <c r="S16" s="6"/>
      <c r="T16" s="6"/>
      <c r="U16" s="6"/>
      <c r="V16" s="6"/>
      <c r="W16" s="6">
        <v>1</v>
      </c>
      <c r="X16" s="4"/>
      <c r="Y16" s="4"/>
      <c r="Z16" s="4"/>
      <c r="AA16" s="4"/>
      <c r="AB16" s="4"/>
    </row>
    <row r="17" ht="14.4" spans="1:28">
      <c r="A17" s="6"/>
      <c r="B17" s="6"/>
      <c r="C17" s="7">
        <v>2018010315</v>
      </c>
      <c r="D17" s="7" t="s">
        <v>873</v>
      </c>
      <c r="E17" s="6">
        <f t="shared" si="0"/>
        <v>9</v>
      </c>
      <c r="F17" s="6"/>
      <c r="G17" s="6">
        <v>4</v>
      </c>
      <c r="H17" s="6"/>
      <c r="I17" s="6">
        <v>3</v>
      </c>
      <c r="J17" s="6"/>
      <c r="K17" s="6"/>
      <c r="L17" s="6"/>
      <c r="M17" s="6"/>
      <c r="N17" s="6">
        <v>2</v>
      </c>
      <c r="O17" s="6"/>
      <c r="P17" s="6"/>
      <c r="Q17" s="6"/>
      <c r="R17" s="6"/>
      <c r="S17" s="6"/>
      <c r="T17" s="6"/>
      <c r="U17" s="6"/>
      <c r="V17" s="6"/>
      <c r="W17" s="6"/>
      <c r="X17" s="4"/>
      <c r="Y17" s="4"/>
      <c r="Z17" s="4"/>
      <c r="AA17" s="4"/>
      <c r="AB17" s="4"/>
    </row>
    <row r="18" ht="14.4" spans="1:28">
      <c r="A18" s="6"/>
      <c r="B18" s="6"/>
      <c r="C18" s="7">
        <v>2018010316</v>
      </c>
      <c r="D18" s="7" t="s">
        <v>874</v>
      </c>
      <c r="E18" s="6">
        <f t="shared" si="0"/>
        <v>12</v>
      </c>
      <c r="F18" s="6"/>
      <c r="G18" s="6"/>
      <c r="H18" s="6">
        <v>3</v>
      </c>
      <c r="I18" s="6">
        <v>3</v>
      </c>
      <c r="J18" s="6"/>
      <c r="K18" s="6"/>
      <c r="L18" s="6"/>
      <c r="M18" s="6"/>
      <c r="N18" s="6"/>
      <c r="O18" s="6"/>
      <c r="P18" s="6"/>
      <c r="Q18" s="6"/>
      <c r="R18" s="6">
        <v>6</v>
      </c>
      <c r="S18" s="6"/>
      <c r="T18" s="6"/>
      <c r="U18" s="6"/>
      <c r="V18" s="6"/>
      <c r="W18" s="6"/>
      <c r="X18" s="4"/>
      <c r="Y18" s="4"/>
      <c r="Z18" s="4"/>
      <c r="AA18" s="4"/>
      <c r="AB18" s="4"/>
    </row>
    <row r="19" ht="14.4" spans="1:28">
      <c r="A19" s="6"/>
      <c r="B19" s="6"/>
      <c r="C19" s="7">
        <v>2018010317</v>
      </c>
      <c r="D19" s="7" t="s">
        <v>875</v>
      </c>
      <c r="E19" s="6">
        <f t="shared" si="0"/>
        <v>2</v>
      </c>
      <c r="F19" s="6"/>
      <c r="G19" s="6"/>
      <c r="H19" s="6"/>
      <c r="I19" s="6"/>
      <c r="J19" s="6"/>
      <c r="K19" s="6"/>
      <c r="L19" s="6"/>
      <c r="M19" s="6"/>
      <c r="N19" s="6">
        <v>2</v>
      </c>
      <c r="O19" s="6"/>
      <c r="P19" s="6"/>
      <c r="Q19" s="6"/>
      <c r="R19" s="6"/>
      <c r="S19" s="6"/>
      <c r="T19" s="6"/>
      <c r="U19" s="6"/>
      <c r="V19" s="6"/>
      <c r="W19" s="6"/>
      <c r="X19" s="4"/>
      <c r="Y19" s="4"/>
      <c r="Z19" s="4"/>
      <c r="AA19" s="4"/>
      <c r="AB19" s="4"/>
    </row>
    <row r="20" ht="14.4" spans="1:28">
      <c r="A20" s="6"/>
      <c r="B20" s="6"/>
      <c r="C20" s="7">
        <v>2018010318</v>
      </c>
      <c r="D20" s="7" t="s">
        <v>876</v>
      </c>
      <c r="E20" s="6">
        <f t="shared" si="0"/>
        <v>44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>
        <v>44</v>
      </c>
      <c r="U20" s="6"/>
      <c r="V20" s="6"/>
      <c r="W20" s="6"/>
      <c r="X20" s="4"/>
      <c r="Y20" s="4"/>
      <c r="Z20" s="4"/>
      <c r="AA20" s="4"/>
      <c r="AB20" s="4"/>
    </row>
    <row r="21" ht="14.4" spans="1:28">
      <c r="A21" s="6"/>
      <c r="B21" s="6"/>
      <c r="C21" s="7">
        <v>2018010319</v>
      </c>
      <c r="D21" s="7" t="s">
        <v>877</v>
      </c>
      <c r="E21" s="6">
        <f t="shared" si="0"/>
        <v>9</v>
      </c>
      <c r="F21" s="6"/>
      <c r="G21" s="6"/>
      <c r="H21" s="6"/>
      <c r="I21" s="6">
        <v>3</v>
      </c>
      <c r="J21" s="6"/>
      <c r="K21" s="6"/>
      <c r="L21" s="6"/>
      <c r="M21" s="6"/>
      <c r="N21" s="6"/>
      <c r="O21" s="6"/>
      <c r="P21" s="6"/>
      <c r="Q21" s="6"/>
      <c r="R21" s="6">
        <v>6</v>
      </c>
      <c r="S21" s="6"/>
      <c r="T21" s="6"/>
      <c r="U21" s="6"/>
      <c r="V21" s="6"/>
      <c r="W21" s="6"/>
      <c r="X21" s="4"/>
      <c r="Y21" s="4"/>
      <c r="Z21" s="4"/>
      <c r="AA21" s="4"/>
      <c r="AB21" s="4"/>
    </row>
    <row r="22" ht="14.4" spans="1:28">
      <c r="A22" s="6"/>
      <c r="B22" s="6"/>
      <c r="C22" s="7">
        <v>2018010320</v>
      </c>
      <c r="D22" s="7" t="s">
        <v>878</v>
      </c>
      <c r="E22" s="6">
        <f t="shared" si="0"/>
        <v>74</v>
      </c>
      <c r="F22" s="6"/>
      <c r="G22" s="6"/>
      <c r="H22" s="6"/>
      <c r="I22" s="6">
        <v>3</v>
      </c>
      <c r="J22" s="6"/>
      <c r="K22" s="6"/>
      <c r="L22" s="6">
        <v>3</v>
      </c>
      <c r="M22" s="6"/>
      <c r="N22" s="6">
        <v>2</v>
      </c>
      <c r="O22" s="6"/>
      <c r="P22" s="6">
        <v>16</v>
      </c>
      <c r="Q22" s="6"/>
      <c r="R22" s="6">
        <v>6</v>
      </c>
      <c r="S22" s="6"/>
      <c r="T22" s="6">
        <v>44</v>
      </c>
      <c r="U22" s="6"/>
      <c r="V22" s="6"/>
      <c r="W22" s="6"/>
      <c r="X22" s="4"/>
      <c r="Y22" s="4"/>
      <c r="Z22" s="4"/>
      <c r="AA22" s="4"/>
      <c r="AB22" s="4"/>
    </row>
    <row r="23" ht="14.4" spans="1:28">
      <c r="A23" s="6"/>
      <c r="B23" s="6"/>
      <c r="C23" s="7">
        <v>2018010321</v>
      </c>
      <c r="D23" s="7" t="s">
        <v>879</v>
      </c>
      <c r="E23" s="6">
        <f t="shared" si="0"/>
        <v>53.5</v>
      </c>
      <c r="F23" s="6"/>
      <c r="G23" s="6"/>
      <c r="H23" s="6">
        <v>3</v>
      </c>
      <c r="I23" s="6">
        <v>3</v>
      </c>
      <c r="J23" s="6"/>
      <c r="K23" s="6"/>
      <c r="L23" s="6"/>
      <c r="M23" s="6">
        <v>1.5</v>
      </c>
      <c r="N23" s="6">
        <v>2</v>
      </c>
      <c r="O23" s="6"/>
      <c r="P23" s="6"/>
      <c r="Q23" s="6"/>
      <c r="R23" s="6"/>
      <c r="S23" s="6"/>
      <c r="T23" s="6">
        <v>44</v>
      </c>
      <c r="U23" s="6"/>
      <c r="V23" s="6"/>
      <c r="W23" s="6"/>
      <c r="X23" s="4"/>
      <c r="Y23" s="4"/>
      <c r="Z23" s="4"/>
      <c r="AA23" s="4"/>
      <c r="AB23" s="4"/>
    </row>
    <row r="24" ht="14.4" spans="1:28">
      <c r="A24" s="6"/>
      <c r="B24" s="6"/>
      <c r="C24" s="7">
        <v>2018010322</v>
      </c>
      <c r="D24" s="7" t="s">
        <v>880</v>
      </c>
      <c r="E24" s="6">
        <f t="shared" si="0"/>
        <v>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4"/>
      <c r="Y24" s="4"/>
      <c r="Z24" s="4"/>
      <c r="AA24" s="4"/>
      <c r="AB24" s="4"/>
    </row>
    <row r="25" ht="14.4" spans="1:28">
      <c r="A25" s="6"/>
      <c r="B25" s="6"/>
      <c r="C25" s="7">
        <v>2018010323</v>
      </c>
      <c r="D25" s="7" t="s">
        <v>881</v>
      </c>
      <c r="E25" s="6">
        <f t="shared" si="0"/>
        <v>0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4"/>
      <c r="Y25" s="4"/>
      <c r="Z25" s="4"/>
      <c r="AA25" s="4"/>
      <c r="AB25" s="4"/>
    </row>
    <row r="26" ht="14.4" spans="1:28">
      <c r="A26" s="6"/>
      <c r="B26" s="6"/>
      <c r="C26" s="7">
        <v>2018010324</v>
      </c>
      <c r="D26" s="7" t="s">
        <v>882</v>
      </c>
      <c r="E26" s="6">
        <f t="shared" si="0"/>
        <v>0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4"/>
      <c r="Y26" s="4"/>
      <c r="Z26" s="4"/>
      <c r="AA26" s="4"/>
      <c r="AB26" s="4"/>
    </row>
    <row r="27" ht="14.4" spans="1:28">
      <c r="A27" s="6"/>
      <c r="B27" s="6"/>
      <c r="C27" s="7">
        <v>2018010325</v>
      </c>
      <c r="D27" s="7" t="s">
        <v>883</v>
      </c>
      <c r="E27" s="6">
        <f t="shared" si="0"/>
        <v>19</v>
      </c>
      <c r="F27" s="6"/>
      <c r="G27" s="6">
        <v>8</v>
      </c>
      <c r="H27" s="6"/>
      <c r="I27" s="6">
        <v>3</v>
      </c>
      <c r="J27" s="6"/>
      <c r="K27" s="6"/>
      <c r="L27" s="6"/>
      <c r="M27" s="6"/>
      <c r="N27" s="6">
        <v>2</v>
      </c>
      <c r="O27" s="6"/>
      <c r="P27" s="6"/>
      <c r="Q27" s="6">
        <v>6</v>
      </c>
      <c r="R27" s="6"/>
      <c r="S27" s="6"/>
      <c r="T27" s="6"/>
      <c r="U27" s="6"/>
      <c r="V27" s="6"/>
      <c r="W27" s="6"/>
      <c r="X27" s="4"/>
      <c r="Y27" s="4"/>
      <c r="Z27" s="4"/>
      <c r="AA27" s="4"/>
      <c r="AB27" s="4"/>
    </row>
    <row r="28" ht="14.4" spans="1:28">
      <c r="A28" s="6"/>
      <c r="B28" s="6"/>
      <c r="C28" s="7">
        <v>2018010326</v>
      </c>
      <c r="D28" s="7" t="s">
        <v>884</v>
      </c>
      <c r="E28" s="6">
        <f t="shared" si="0"/>
        <v>0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4"/>
      <c r="Y28" s="4"/>
      <c r="Z28" s="4"/>
      <c r="AA28" s="4"/>
      <c r="AB28" s="4"/>
    </row>
    <row r="29" ht="14.4" spans="1:28">
      <c r="A29" s="6"/>
      <c r="B29" s="6"/>
      <c r="C29" s="7">
        <v>2018010327</v>
      </c>
      <c r="D29" s="7" t="s">
        <v>885</v>
      </c>
      <c r="E29" s="6">
        <f t="shared" si="0"/>
        <v>47</v>
      </c>
      <c r="F29" s="6"/>
      <c r="G29" s="6"/>
      <c r="H29" s="6"/>
      <c r="I29" s="6">
        <v>3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>
        <v>44</v>
      </c>
      <c r="U29" s="6"/>
      <c r="V29" s="6"/>
      <c r="W29" s="6"/>
      <c r="X29" s="4"/>
      <c r="Y29" s="4"/>
      <c r="Z29" s="4"/>
      <c r="AA29" s="4"/>
      <c r="AB29" s="4"/>
    </row>
    <row r="30" ht="14.4" spans="1:28">
      <c r="A30" s="6"/>
      <c r="B30" s="6"/>
      <c r="C30" s="7">
        <v>2018010328</v>
      </c>
      <c r="D30" s="7" t="s">
        <v>886</v>
      </c>
      <c r="E30" s="6">
        <f t="shared" si="0"/>
        <v>0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4"/>
      <c r="Y30" s="4"/>
      <c r="Z30" s="4"/>
      <c r="AA30" s="4"/>
      <c r="AB30" s="4"/>
    </row>
    <row r="31" ht="14.4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4.4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4.4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</sheetData>
  <mergeCells count="10">
    <mergeCell ref="A1:W1"/>
    <mergeCell ref="C2:D2"/>
    <mergeCell ref="G2:I2"/>
    <mergeCell ref="J2:N2"/>
    <mergeCell ref="O2:W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workbookViewId="0">
      <selection activeCell="G350" sqref="G350"/>
    </sheetView>
  </sheetViews>
  <sheetFormatPr defaultColWidth="8.75" defaultRowHeight="15.6"/>
  <cols>
    <col min="1" max="1" width="10.1296296296296" style="1" customWidth="1"/>
    <col min="2" max="2" width="7.5" style="1" customWidth="1"/>
    <col min="3" max="3" width="12.1296296296296" style="1" customWidth="1"/>
    <col min="4" max="4" width="7.5" style="1" customWidth="1"/>
    <col min="5" max="5" width="11.6296296296296" style="1" customWidth="1"/>
    <col min="6" max="6" width="52.6296296296296" style="1" customWidth="1"/>
    <col min="7" max="7" width="11.1296296296296" style="1" customWidth="1"/>
    <col min="8" max="8" width="12.25" style="1" customWidth="1"/>
    <col min="9" max="10" width="11.1296296296296" style="1" customWidth="1"/>
    <col min="11" max="15" width="12.25" style="1" customWidth="1"/>
    <col min="16" max="16" width="15.5" style="1" customWidth="1"/>
    <col min="17" max="17" width="9.87962962962963" style="1" customWidth="1"/>
    <col min="18" max="18" width="17.8796296296296" style="1" customWidth="1"/>
    <col min="19" max="19" width="20.8796296296296" style="1" customWidth="1"/>
    <col min="20" max="20" width="17.8796296296296" style="1" customWidth="1"/>
    <col min="21" max="21" width="16.25" style="1" customWidth="1"/>
    <col min="22" max="23" width="12" style="1" customWidth="1"/>
    <col min="24" max="24" width="9.12962962962963" style="1" customWidth="1"/>
    <col min="25" max="26" width="17.8796296296296" style="1" customWidth="1"/>
    <col min="27" max="27" width="9.12962962962963" style="1" customWidth="1"/>
    <col min="28" max="16384" width="8.75" style="1"/>
  </cols>
  <sheetData>
    <row r="1" ht="22.5" customHeight="1" spans="1:27">
      <c r="A1" s="2" t="s">
        <v>1534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/>
    </row>
    <row r="2" ht="21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/>
      <c r="I2" s="2"/>
      <c r="J2" s="2"/>
      <c r="K2" s="2"/>
      <c r="L2" s="2"/>
      <c r="M2" s="2"/>
      <c r="N2" s="2"/>
      <c r="O2" s="2"/>
      <c r="P2" s="2" t="s">
        <v>1127</v>
      </c>
      <c r="Q2" s="2"/>
      <c r="R2" s="2"/>
      <c r="S2" s="2"/>
      <c r="T2" s="2"/>
      <c r="U2" s="2" t="s">
        <v>1128</v>
      </c>
      <c r="V2" s="2"/>
      <c r="W2" s="2"/>
      <c r="X2" s="2"/>
      <c r="Y2" s="2"/>
      <c r="Z2" s="2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 t="s">
        <v>1535</v>
      </c>
      <c r="H3" s="2" t="s">
        <v>1536</v>
      </c>
      <c r="I3" s="2" t="s">
        <v>1537</v>
      </c>
      <c r="J3" s="2" t="s">
        <v>1538</v>
      </c>
      <c r="K3" s="2" t="s">
        <v>1370</v>
      </c>
      <c r="L3" s="2" t="s">
        <v>1506</v>
      </c>
      <c r="M3" s="2" t="s">
        <v>1539</v>
      </c>
      <c r="N3" s="2" t="s">
        <v>1540</v>
      </c>
      <c r="O3" s="2" t="s">
        <v>1541</v>
      </c>
      <c r="P3" s="2" t="s">
        <v>1358</v>
      </c>
      <c r="Q3" s="2" t="s">
        <v>1270</v>
      </c>
      <c r="R3" s="2" t="s">
        <v>1362</v>
      </c>
      <c r="S3" s="2" t="s">
        <v>1129</v>
      </c>
      <c r="T3" s="2" t="s">
        <v>1202</v>
      </c>
      <c r="U3" s="2" t="s">
        <v>1542</v>
      </c>
      <c r="V3" s="2" t="s">
        <v>1416</v>
      </c>
      <c r="W3" s="2" t="s">
        <v>1348</v>
      </c>
      <c r="X3" s="2" t="s">
        <v>1516</v>
      </c>
      <c r="Y3" s="5" t="s">
        <v>1278</v>
      </c>
      <c r="Z3" s="2" t="s">
        <v>1350</v>
      </c>
      <c r="AA3" s="4"/>
    </row>
    <row r="4" ht="14.4" spans="1:27">
      <c r="A4" s="2">
        <v>20180104</v>
      </c>
      <c r="B4" s="2">
        <f>SUM(E4:E29)</f>
        <v>524</v>
      </c>
      <c r="C4" s="3">
        <v>2018010402</v>
      </c>
      <c r="D4" s="3" t="s">
        <v>887</v>
      </c>
      <c r="E4" s="2">
        <f t="shared" ref="E4:E29" si="0">SUM(F4:AI4)</f>
        <v>3</v>
      </c>
      <c r="F4" s="2"/>
      <c r="G4" s="2"/>
      <c r="H4" s="2"/>
      <c r="I4" s="2"/>
      <c r="J4" s="2"/>
      <c r="K4" s="2">
        <v>3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4"/>
    </row>
    <row r="5" ht="14.4" spans="1:27">
      <c r="A5" s="2"/>
      <c r="B5" s="2"/>
      <c r="C5" s="3">
        <v>2018010403</v>
      </c>
      <c r="D5" s="3" t="s">
        <v>888</v>
      </c>
      <c r="E5" s="2">
        <f t="shared" si="0"/>
        <v>49</v>
      </c>
      <c r="F5" s="2"/>
      <c r="G5" s="2"/>
      <c r="H5" s="2"/>
      <c r="I5" s="2"/>
      <c r="J5" s="2"/>
      <c r="K5" s="2">
        <v>3</v>
      </c>
      <c r="L5" s="2"/>
      <c r="M5" s="2"/>
      <c r="N5" s="2"/>
      <c r="O5" s="2"/>
      <c r="P5" s="2"/>
      <c r="Q5" s="2"/>
      <c r="R5" s="2"/>
      <c r="S5" s="2"/>
      <c r="T5" s="2">
        <v>2</v>
      </c>
      <c r="U5" s="2"/>
      <c r="V5" s="2"/>
      <c r="W5" s="2"/>
      <c r="X5" s="2"/>
      <c r="Y5" s="2">
        <v>44</v>
      </c>
      <c r="Z5" s="2"/>
      <c r="AA5" s="4"/>
    </row>
    <row r="6" ht="14.4" spans="1:27">
      <c r="A6" s="2"/>
      <c r="B6" s="2"/>
      <c r="C6" s="3">
        <v>2018010404</v>
      </c>
      <c r="D6" s="3" t="s">
        <v>889</v>
      </c>
      <c r="E6" s="2">
        <f t="shared" si="0"/>
        <v>3</v>
      </c>
      <c r="F6" s="2"/>
      <c r="G6" s="2"/>
      <c r="H6" s="2"/>
      <c r="I6" s="2"/>
      <c r="J6" s="2"/>
      <c r="K6" s="2">
        <v>3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4"/>
    </row>
    <row r="7" ht="14.4" spans="1:27">
      <c r="A7" s="2"/>
      <c r="B7" s="2"/>
      <c r="C7" s="3">
        <v>2018010405</v>
      </c>
      <c r="D7" s="3" t="s">
        <v>890</v>
      </c>
      <c r="E7" s="2">
        <f t="shared" si="0"/>
        <v>3</v>
      </c>
      <c r="F7" s="2"/>
      <c r="G7" s="2"/>
      <c r="H7" s="2"/>
      <c r="I7" s="2">
        <v>3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4"/>
    </row>
    <row r="8" ht="14.4" spans="1:27">
      <c r="A8" s="2"/>
      <c r="B8" s="2"/>
      <c r="C8" s="3">
        <v>2018010406</v>
      </c>
      <c r="D8" s="3" t="s">
        <v>891</v>
      </c>
      <c r="E8" s="2">
        <f t="shared" si="0"/>
        <v>64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>
        <v>20</v>
      </c>
      <c r="Y8" s="2">
        <v>44</v>
      </c>
      <c r="Z8" s="2"/>
      <c r="AA8" s="4"/>
    </row>
    <row r="9" ht="14.4" spans="1:27">
      <c r="A9" s="2"/>
      <c r="B9" s="2"/>
      <c r="C9" s="3">
        <v>2018010407</v>
      </c>
      <c r="D9" s="3" t="s">
        <v>892</v>
      </c>
      <c r="E9" s="2">
        <f t="shared" si="0"/>
        <v>3</v>
      </c>
      <c r="F9" s="2"/>
      <c r="G9" s="2"/>
      <c r="H9" s="2"/>
      <c r="I9" s="2">
        <v>3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4"/>
    </row>
    <row r="10" ht="14.4" spans="1:27">
      <c r="A10" s="2"/>
      <c r="B10" s="2"/>
      <c r="C10" s="3">
        <v>2018010408</v>
      </c>
      <c r="D10" s="3" t="s">
        <v>893</v>
      </c>
      <c r="E10" s="2">
        <f t="shared" si="0"/>
        <v>5</v>
      </c>
      <c r="F10" s="2"/>
      <c r="G10" s="2"/>
      <c r="H10" s="2"/>
      <c r="I10" s="2">
        <v>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>
        <v>2</v>
      </c>
      <c r="U10" s="2"/>
      <c r="V10" s="2"/>
      <c r="W10" s="2"/>
      <c r="X10" s="2"/>
      <c r="Y10" s="2"/>
      <c r="Z10" s="2"/>
      <c r="AA10" s="4"/>
    </row>
    <row r="11" ht="14.4" spans="1:27">
      <c r="A11" s="2"/>
      <c r="B11" s="2"/>
      <c r="C11" s="3">
        <v>2018010409</v>
      </c>
      <c r="D11" s="3" t="s">
        <v>894</v>
      </c>
      <c r="E11" s="2">
        <f t="shared" si="0"/>
        <v>71</v>
      </c>
      <c r="F11" s="2"/>
      <c r="G11" s="2"/>
      <c r="H11" s="2">
        <v>3</v>
      </c>
      <c r="I11" s="2">
        <v>3</v>
      </c>
      <c r="J11" s="2">
        <v>3</v>
      </c>
      <c r="K11" s="2">
        <v>3</v>
      </c>
      <c r="L11" s="2"/>
      <c r="M11" s="2">
        <v>3</v>
      </c>
      <c r="N11" s="2"/>
      <c r="O11" s="2">
        <v>3</v>
      </c>
      <c r="P11" s="2"/>
      <c r="Q11" s="2">
        <v>3</v>
      </c>
      <c r="R11" s="2"/>
      <c r="S11" s="2"/>
      <c r="T11" s="2"/>
      <c r="U11" s="2"/>
      <c r="V11" s="2"/>
      <c r="W11" s="2"/>
      <c r="X11" s="2"/>
      <c r="Y11" s="2">
        <v>44</v>
      </c>
      <c r="Z11" s="2">
        <v>6</v>
      </c>
      <c r="AA11" s="4"/>
    </row>
    <row r="12" ht="14.4" spans="1:27">
      <c r="A12" s="2"/>
      <c r="B12" s="2"/>
      <c r="C12" s="3">
        <v>2018010410</v>
      </c>
      <c r="D12" s="3" t="s">
        <v>895</v>
      </c>
      <c r="E12" s="2">
        <f t="shared" si="0"/>
        <v>3</v>
      </c>
      <c r="F12" s="2"/>
      <c r="G12" s="2"/>
      <c r="H12" s="2"/>
      <c r="I12" s="2"/>
      <c r="J12" s="2">
        <v>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4"/>
    </row>
    <row r="13" ht="14.4" spans="1:27">
      <c r="A13" s="2"/>
      <c r="B13" s="2"/>
      <c r="C13" s="3">
        <v>2018010411</v>
      </c>
      <c r="D13" s="3" t="s">
        <v>896</v>
      </c>
      <c r="E13" s="2">
        <f t="shared" si="0"/>
        <v>3</v>
      </c>
      <c r="F13" s="2"/>
      <c r="G13" s="2"/>
      <c r="H13" s="2"/>
      <c r="I13" s="2"/>
      <c r="J13" s="2">
        <v>3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4"/>
    </row>
    <row r="14" ht="14.4" spans="1:27">
      <c r="A14" s="2"/>
      <c r="B14" s="2"/>
      <c r="C14" s="3">
        <v>2018010412</v>
      </c>
      <c r="D14" s="3" t="s">
        <v>897</v>
      </c>
      <c r="E14" s="2">
        <f t="shared" si="0"/>
        <v>3</v>
      </c>
      <c r="F14" s="2"/>
      <c r="G14" s="2">
        <v>3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4"/>
    </row>
    <row r="15" ht="14.4" spans="1:27">
      <c r="A15" s="2"/>
      <c r="B15" s="2"/>
      <c r="C15" s="3">
        <v>2018010413</v>
      </c>
      <c r="D15" s="3" t="s">
        <v>898</v>
      </c>
      <c r="E15" s="2">
        <f t="shared" si="0"/>
        <v>3</v>
      </c>
      <c r="F15" s="2"/>
      <c r="G15" s="2"/>
      <c r="H15" s="2"/>
      <c r="I15" s="2"/>
      <c r="J15" s="2">
        <v>3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4"/>
    </row>
    <row r="16" ht="14.4" spans="1:27">
      <c r="A16" s="2"/>
      <c r="B16" s="2"/>
      <c r="C16" s="3">
        <v>2018010414</v>
      </c>
      <c r="D16" s="3" t="s">
        <v>899</v>
      </c>
      <c r="E16" s="2">
        <f t="shared" si="0"/>
        <v>11</v>
      </c>
      <c r="F16" s="2"/>
      <c r="G16" s="2"/>
      <c r="H16" s="2">
        <v>3</v>
      </c>
      <c r="I16" s="2"/>
      <c r="J16" s="2"/>
      <c r="K16" s="2"/>
      <c r="L16" s="2"/>
      <c r="M16" s="2"/>
      <c r="N16" s="2"/>
      <c r="O16" s="2"/>
      <c r="P16" s="2">
        <v>3</v>
      </c>
      <c r="Q16" s="2"/>
      <c r="R16" s="2">
        <v>3</v>
      </c>
      <c r="S16" s="2"/>
      <c r="T16" s="2">
        <v>2</v>
      </c>
      <c r="U16" s="2"/>
      <c r="V16" s="2"/>
      <c r="W16" s="2"/>
      <c r="X16" s="2"/>
      <c r="Y16" s="2"/>
      <c r="Z16" s="2"/>
      <c r="AA16" s="4"/>
    </row>
    <row r="17" ht="14.4" spans="1:27">
      <c r="A17" s="2"/>
      <c r="B17" s="2"/>
      <c r="C17" s="3">
        <v>2018010416</v>
      </c>
      <c r="D17" s="3" t="s">
        <v>900</v>
      </c>
      <c r="E17" s="2">
        <f t="shared" si="0"/>
        <v>16</v>
      </c>
      <c r="F17" s="2"/>
      <c r="G17" s="2">
        <v>3</v>
      </c>
      <c r="H17" s="2"/>
      <c r="I17" s="2"/>
      <c r="J17" s="2"/>
      <c r="K17" s="2"/>
      <c r="L17" s="2"/>
      <c r="M17" s="2">
        <v>3</v>
      </c>
      <c r="N17" s="2"/>
      <c r="O17" s="2"/>
      <c r="P17" s="2"/>
      <c r="Q17" s="2"/>
      <c r="R17" s="2"/>
      <c r="S17" s="2"/>
      <c r="T17" s="2"/>
      <c r="U17" s="2">
        <v>10</v>
      </c>
      <c r="V17" s="2"/>
      <c r="W17" s="2"/>
      <c r="X17" s="2"/>
      <c r="Y17" s="2"/>
      <c r="Z17" s="2"/>
      <c r="AA17" s="4"/>
    </row>
    <row r="18" ht="14.4" spans="1:27">
      <c r="A18" s="2"/>
      <c r="B18" s="2"/>
      <c r="C18" s="3">
        <v>2018010417</v>
      </c>
      <c r="D18" s="3" t="s">
        <v>901</v>
      </c>
      <c r="E18" s="2">
        <f t="shared" si="0"/>
        <v>58</v>
      </c>
      <c r="F18" s="2"/>
      <c r="G18" s="2"/>
      <c r="H18" s="2">
        <v>3</v>
      </c>
      <c r="I18" s="2"/>
      <c r="J18" s="2"/>
      <c r="K18" s="2"/>
      <c r="L18" s="2">
        <v>3</v>
      </c>
      <c r="M18" s="2">
        <v>3</v>
      </c>
      <c r="N18" s="2"/>
      <c r="O18" s="2"/>
      <c r="P18" s="2"/>
      <c r="Q18" s="2">
        <v>3</v>
      </c>
      <c r="R18" s="2"/>
      <c r="S18" s="2"/>
      <c r="T18" s="2">
        <v>2</v>
      </c>
      <c r="U18" s="2"/>
      <c r="V18" s="2"/>
      <c r="W18" s="2"/>
      <c r="X18" s="2"/>
      <c r="Y18" s="2">
        <v>44</v>
      </c>
      <c r="Z18" s="2"/>
      <c r="AA18" s="4"/>
    </row>
    <row r="19" ht="14.4" spans="1:27">
      <c r="A19" s="2"/>
      <c r="B19" s="2"/>
      <c r="C19" s="3">
        <v>2018010418</v>
      </c>
      <c r="D19" s="3" t="s">
        <v>902</v>
      </c>
      <c r="E19" s="2">
        <f t="shared" si="0"/>
        <v>59</v>
      </c>
      <c r="F19" s="2"/>
      <c r="G19" s="2">
        <v>3</v>
      </c>
      <c r="H19" s="2">
        <v>3</v>
      </c>
      <c r="I19" s="2"/>
      <c r="J19" s="2"/>
      <c r="K19" s="2"/>
      <c r="L19" s="2">
        <v>3</v>
      </c>
      <c r="M19" s="2">
        <v>3</v>
      </c>
      <c r="N19" s="2">
        <v>3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>
        <v>44</v>
      </c>
      <c r="Z19" s="2"/>
      <c r="AA19" s="4"/>
    </row>
    <row r="20" ht="14.4" spans="1:27">
      <c r="A20" s="2"/>
      <c r="B20" s="2"/>
      <c r="C20" s="3">
        <v>2018010419</v>
      </c>
      <c r="D20" s="3" t="s">
        <v>903</v>
      </c>
      <c r="E20" s="2">
        <f t="shared" si="0"/>
        <v>2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>
        <v>2</v>
      </c>
      <c r="U20" s="2"/>
      <c r="V20" s="2"/>
      <c r="W20" s="2"/>
      <c r="X20" s="2"/>
      <c r="Y20" s="2"/>
      <c r="Z20" s="2"/>
      <c r="AA20" s="4"/>
    </row>
    <row r="21" ht="14.4" spans="1:27">
      <c r="A21" s="2"/>
      <c r="B21" s="2"/>
      <c r="C21" s="3">
        <v>2018010420</v>
      </c>
      <c r="D21" s="3" t="s">
        <v>904</v>
      </c>
      <c r="E21" s="2">
        <f t="shared" si="0"/>
        <v>51</v>
      </c>
      <c r="F21" s="2"/>
      <c r="G21" s="2"/>
      <c r="H21" s="2"/>
      <c r="I21" s="2"/>
      <c r="J21" s="2"/>
      <c r="K21" s="2"/>
      <c r="L21" s="2">
        <v>3</v>
      </c>
      <c r="M21" s="2"/>
      <c r="N21" s="2"/>
      <c r="O21" s="2"/>
      <c r="P21" s="2"/>
      <c r="Q21" s="2"/>
      <c r="R21" s="2"/>
      <c r="S21" s="2"/>
      <c r="T21" s="2">
        <v>4</v>
      </c>
      <c r="U21" s="2"/>
      <c r="V21" s="2"/>
      <c r="W21" s="2"/>
      <c r="X21" s="2"/>
      <c r="Y21" s="2">
        <v>44</v>
      </c>
      <c r="Z21" s="2"/>
      <c r="AA21" s="4"/>
    </row>
    <row r="22" ht="14.4" spans="1:27">
      <c r="A22" s="2"/>
      <c r="B22" s="2"/>
      <c r="C22" s="3">
        <v>2018010421</v>
      </c>
      <c r="D22" s="3" t="s">
        <v>905</v>
      </c>
      <c r="E22" s="2">
        <f t="shared" si="0"/>
        <v>6</v>
      </c>
      <c r="F22" s="2"/>
      <c r="G22" s="2">
        <v>3</v>
      </c>
      <c r="H22" s="2"/>
      <c r="I22" s="2"/>
      <c r="J22" s="2"/>
      <c r="K22" s="2"/>
      <c r="L22" s="2"/>
      <c r="M22" s="2"/>
      <c r="N22" s="2"/>
      <c r="O22" s="2"/>
      <c r="P22" s="2"/>
      <c r="Q22" s="2">
        <v>3</v>
      </c>
      <c r="R22" s="2"/>
      <c r="S22" s="2"/>
      <c r="T22" s="2"/>
      <c r="U22" s="2"/>
      <c r="V22" s="2"/>
      <c r="W22" s="2"/>
      <c r="X22" s="2"/>
      <c r="Y22" s="2"/>
      <c r="Z22" s="2"/>
      <c r="AA22" s="4"/>
    </row>
    <row r="23" ht="14.4" spans="1:27">
      <c r="A23" s="2"/>
      <c r="B23" s="2"/>
      <c r="C23" s="3">
        <v>2018010423</v>
      </c>
      <c r="D23" s="3" t="s">
        <v>906</v>
      </c>
      <c r="E23" s="2">
        <f t="shared" si="0"/>
        <v>70</v>
      </c>
      <c r="F23" s="2"/>
      <c r="G23" s="2"/>
      <c r="H23" s="2"/>
      <c r="I23" s="2"/>
      <c r="J23" s="2"/>
      <c r="K23" s="2"/>
      <c r="L23" s="2">
        <v>3</v>
      </c>
      <c r="M23" s="2"/>
      <c r="N23" s="2"/>
      <c r="O23" s="2"/>
      <c r="P23" s="2">
        <v>3</v>
      </c>
      <c r="Q23" s="2"/>
      <c r="R23" s="2"/>
      <c r="S23" s="2"/>
      <c r="T23" s="2"/>
      <c r="U23" s="2"/>
      <c r="V23" s="2">
        <v>4</v>
      </c>
      <c r="W23" s="2"/>
      <c r="X23" s="2">
        <v>16</v>
      </c>
      <c r="Y23" s="2">
        <v>44</v>
      </c>
      <c r="Z23" s="2"/>
      <c r="AA23" s="4"/>
    </row>
    <row r="24" ht="14.4" spans="1:27">
      <c r="A24" s="2"/>
      <c r="B24" s="2"/>
      <c r="C24" s="3">
        <v>2018010424</v>
      </c>
      <c r="D24" s="3" t="s">
        <v>907</v>
      </c>
      <c r="E24" s="2">
        <f t="shared" si="0"/>
        <v>6</v>
      </c>
      <c r="F24" s="2"/>
      <c r="G24" s="2"/>
      <c r="H24" s="2"/>
      <c r="I24" s="2"/>
      <c r="J24" s="2"/>
      <c r="K24" s="2"/>
      <c r="L24" s="2"/>
      <c r="M24" s="2"/>
      <c r="N24" s="2">
        <v>3</v>
      </c>
      <c r="O24" s="2">
        <v>3</v>
      </c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4"/>
    </row>
    <row r="25" ht="14.4" spans="1:27">
      <c r="A25" s="2"/>
      <c r="B25" s="2"/>
      <c r="C25" s="3">
        <v>2018010425</v>
      </c>
      <c r="D25" s="3" t="s">
        <v>908</v>
      </c>
      <c r="E25" s="2">
        <f t="shared" si="0"/>
        <v>3</v>
      </c>
      <c r="F25" s="2"/>
      <c r="G25" s="2"/>
      <c r="H25" s="2"/>
      <c r="I25" s="2"/>
      <c r="J25" s="2"/>
      <c r="K25" s="2"/>
      <c r="L25" s="2"/>
      <c r="M25" s="2"/>
      <c r="N25" s="2"/>
      <c r="O25" s="2">
        <v>3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4"/>
    </row>
    <row r="26" ht="14.4" spans="1:27">
      <c r="A26" s="2"/>
      <c r="B26" s="2"/>
      <c r="C26" s="3">
        <v>2018010426</v>
      </c>
      <c r="D26" s="3" t="s">
        <v>909</v>
      </c>
      <c r="E26" s="2">
        <f t="shared" si="0"/>
        <v>3</v>
      </c>
      <c r="F26" s="2"/>
      <c r="G26" s="2"/>
      <c r="H26" s="2"/>
      <c r="I26" s="2"/>
      <c r="J26" s="2"/>
      <c r="K26" s="2"/>
      <c r="L26" s="2"/>
      <c r="M26" s="2"/>
      <c r="N26" s="2"/>
      <c r="O26" s="2">
        <v>3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4"/>
    </row>
    <row r="27" ht="14.4" spans="1:27">
      <c r="A27" s="2"/>
      <c r="B27" s="2"/>
      <c r="C27" s="3">
        <v>2018010427</v>
      </c>
      <c r="D27" s="3" t="s">
        <v>910</v>
      </c>
      <c r="E27" s="2">
        <f t="shared" si="0"/>
        <v>3</v>
      </c>
      <c r="F27" s="2"/>
      <c r="G27" s="2"/>
      <c r="H27" s="2"/>
      <c r="I27" s="2"/>
      <c r="J27" s="2"/>
      <c r="K27" s="2"/>
      <c r="L27" s="2"/>
      <c r="M27" s="2"/>
      <c r="N27" s="2">
        <v>3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4"/>
    </row>
    <row r="28" ht="14.4" spans="1:27">
      <c r="A28" s="2"/>
      <c r="B28" s="2"/>
      <c r="C28" s="3">
        <v>2018010428</v>
      </c>
      <c r="D28" s="3" t="s">
        <v>911</v>
      </c>
      <c r="E28" s="2">
        <f t="shared" si="0"/>
        <v>7.5</v>
      </c>
      <c r="F28" s="2"/>
      <c r="G28" s="2"/>
      <c r="H28" s="2"/>
      <c r="I28" s="2"/>
      <c r="J28" s="2"/>
      <c r="K28" s="2"/>
      <c r="L28" s="2"/>
      <c r="M28" s="2"/>
      <c r="N28" s="2">
        <v>3</v>
      </c>
      <c r="O28" s="2"/>
      <c r="P28" s="2">
        <v>3</v>
      </c>
      <c r="Q28" s="2"/>
      <c r="R28" s="2"/>
      <c r="S28" s="2">
        <v>1.5</v>
      </c>
      <c r="T28" s="2"/>
      <c r="U28" s="2"/>
      <c r="V28" s="2"/>
      <c r="W28" s="2"/>
      <c r="X28" s="2"/>
      <c r="Y28" s="2"/>
      <c r="Z28" s="2"/>
      <c r="AA28" s="4"/>
    </row>
    <row r="29" ht="14.4" spans="1:27">
      <c r="A29" s="2"/>
      <c r="B29" s="2"/>
      <c r="C29" s="3">
        <v>2017011430</v>
      </c>
      <c r="D29" s="3" t="s">
        <v>912</v>
      </c>
      <c r="E29" s="2">
        <f t="shared" si="0"/>
        <v>15.5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>
        <v>1.5</v>
      </c>
      <c r="T29" s="2"/>
      <c r="U29" s="2"/>
      <c r="V29" s="2">
        <v>4</v>
      </c>
      <c r="W29" s="2">
        <v>10</v>
      </c>
      <c r="X29" s="2"/>
      <c r="Y29" s="2"/>
      <c r="Z29" s="2"/>
      <c r="AA29" s="4"/>
    </row>
    <row r="30" ht="14.4" spans="1:27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4.4" spans="1: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4.4" spans="1: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10">
    <mergeCell ref="A1:Z1"/>
    <mergeCell ref="C2:D2"/>
    <mergeCell ref="G2:O2"/>
    <mergeCell ref="P2:T2"/>
    <mergeCell ref="U2:Z2"/>
    <mergeCell ref="A2:A3"/>
    <mergeCell ref="A4:A29"/>
    <mergeCell ref="B2:B3"/>
    <mergeCell ref="B4:B29"/>
    <mergeCell ref="E2:E3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workbookViewId="0">
      <selection activeCell="G350" sqref="G350"/>
    </sheetView>
  </sheetViews>
  <sheetFormatPr defaultColWidth="8.75" defaultRowHeight="15.6"/>
  <cols>
    <col min="1" max="1" width="10.1296296296296" style="1" customWidth="1"/>
    <col min="2" max="2" width="8" style="1" customWidth="1"/>
    <col min="3" max="3" width="12.1296296296296" style="1" customWidth="1"/>
    <col min="4" max="4" width="8" style="1" customWidth="1"/>
    <col min="5" max="5" width="12.1296296296296" style="1" customWidth="1"/>
    <col min="6" max="6" width="53.5" style="1" customWidth="1"/>
    <col min="7" max="7" width="28.3796296296296" style="1" customWidth="1"/>
    <col min="8" max="8" width="12.1296296296296" style="1" customWidth="1"/>
    <col min="9" max="10" width="28.3796296296296" style="1" customWidth="1"/>
    <col min="11" max="11" width="19.1296296296296" style="1" customWidth="1"/>
    <col min="12" max="12" width="18" style="1" customWidth="1"/>
    <col min="13" max="13" width="16.8796296296296" style="1" customWidth="1"/>
    <col min="14" max="15" width="17.25" style="1" customWidth="1"/>
    <col min="16" max="27" width="9.12962962962963" style="1" customWidth="1"/>
    <col min="28" max="16384" width="8.75" style="1"/>
  </cols>
  <sheetData>
    <row r="1" ht="22.5" customHeight="1" spans="1:27">
      <c r="A1" s="2" t="s">
        <v>1543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1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/>
      <c r="I2" s="2"/>
      <c r="J2" s="2"/>
      <c r="K2" s="2" t="s">
        <v>1127</v>
      </c>
      <c r="L2" s="2"/>
      <c r="M2" s="2" t="s">
        <v>1128</v>
      </c>
      <c r="N2" s="2"/>
      <c r="O2" s="2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 t="s">
        <v>1544</v>
      </c>
      <c r="H3" s="2" t="s">
        <v>1540</v>
      </c>
      <c r="I3" s="2" t="s">
        <v>1545</v>
      </c>
      <c r="J3" s="2" t="s">
        <v>1546</v>
      </c>
      <c r="K3" s="2" t="s">
        <v>1357</v>
      </c>
      <c r="L3" s="2" t="s">
        <v>1202</v>
      </c>
      <c r="M3" s="2" t="s">
        <v>1270</v>
      </c>
      <c r="N3" s="5" t="s">
        <v>1278</v>
      </c>
      <c r="O3" s="2" t="s">
        <v>1350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ht="14.4" spans="1:27">
      <c r="A4" s="2">
        <v>20180105</v>
      </c>
      <c r="B4" s="2">
        <f>SUM(E4:E29)</f>
        <v>307</v>
      </c>
      <c r="C4" s="3">
        <v>2018010501</v>
      </c>
      <c r="D4" s="3" t="s">
        <v>913</v>
      </c>
      <c r="E4" s="2">
        <f t="shared" ref="E4:E29" si="0">SUM(F4:AA4)</f>
        <v>8</v>
      </c>
      <c r="F4" s="2"/>
      <c r="G4" s="2"/>
      <c r="H4" s="2"/>
      <c r="I4" s="2"/>
      <c r="J4" s="2">
        <v>3</v>
      </c>
      <c r="K4" s="2"/>
      <c r="L4" s="2">
        <v>2</v>
      </c>
      <c r="M4" s="2">
        <v>3</v>
      </c>
      <c r="N4" s="2"/>
      <c r="O4" s="2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ht="14.4" spans="1:27">
      <c r="A5" s="2"/>
      <c r="B5" s="2"/>
      <c r="C5" s="3">
        <v>2018010502</v>
      </c>
      <c r="D5" s="3" t="s">
        <v>914</v>
      </c>
      <c r="E5" s="2">
        <f t="shared" si="0"/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ht="14.4" spans="1:27">
      <c r="A6" s="2"/>
      <c r="B6" s="2"/>
      <c r="C6" s="3">
        <v>2018010504</v>
      </c>
      <c r="D6" s="3" t="s">
        <v>915</v>
      </c>
      <c r="E6" s="2">
        <f t="shared" si="0"/>
        <v>3</v>
      </c>
      <c r="F6" s="2"/>
      <c r="G6" s="2"/>
      <c r="H6" s="2"/>
      <c r="I6" s="2"/>
      <c r="J6" s="2"/>
      <c r="K6" s="2"/>
      <c r="L6" s="2"/>
      <c r="M6" s="2">
        <v>3</v>
      </c>
      <c r="N6" s="2"/>
      <c r="O6" s="2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ht="14.4" spans="1:27">
      <c r="A7" s="2"/>
      <c r="B7" s="2"/>
      <c r="C7" s="3">
        <v>2018010506</v>
      </c>
      <c r="D7" s="3" t="s">
        <v>916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2"/>
      <c r="N7" s="2"/>
      <c r="O7" s="2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ht="14.4" spans="1:27">
      <c r="A8" s="2"/>
      <c r="B8" s="2"/>
      <c r="C8" s="3">
        <v>2018010507</v>
      </c>
      <c r="D8" s="3" t="s">
        <v>917</v>
      </c>
      <c r="E8" s="2">
        <f t="shared" si="0"/>
        <v>0</v>
      </c>
      <c r="F8" s="2"/>
      <c r="G8" s="2"/>
      <c r="H8" s="2"/>
      <c r="I8" s="2"/>
      <c r="J8" s="2"/>
      <c r="K8" s="2"/>
      <c r="L8" s="2"/>
      <c r="M8" s="2"/>
      <c r="N8" s="2"/>
      <c r="O8" s="2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ht="14.4" spans="1:27">
      <c r="A9" s="2"/>
      <c r="B9" s="2"/>
      <c r="C9" s="3">
        <v>2018010508</v>
      </c>
      <c r="D9" s="3" t="s">
        <v>918</v>
      </c>
      <c r="E9" s="2">
        <f t="shared" si="0"/>
        <v>49</v>
      </c>
      <c r="F9" s="2"/>
      <c r="G9" s="2"/>
      <c r="H9" s="2"/>
      <c r="I9" s="2"/>
      <c r="J9" s="2"/>
      <c r="K9" s="2"/>
      <c r="L9" s="2">
        <v>2</v>
      </c>
      <c r="M9" s="2">
        <v>3</v>
      </c>
      <c r="N9" s="2">
        <v>44</v>
      </c>
      <c r="O9" s="2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ht="14.4" spans="1:27">
      <c r="A10" s="2"/>
      <c r="B10" s="2"/>
      <c r="C10" s="3">
        <v>2018010509</v>
      </c>
      <c r="D10" s="3" t="s">
        <v>919</v>
      </c>
      <c r="E10" s="2">
        <f t="shared" si="0"/>
        <v>2</v>
      </c>
      <c r="F10" s="2"/>
      <c r="G10" s="2"/>
      <c r="H10" s="2"/>
      <c r="I10" s="2"/>
      <c r="J10" s="2"/>
      <c r="K10" s="2"/>
      <c r="L10" s="2">
        <v>2</v>
      </c>
      <c r="M10" s="2"/>
      <c r="N10" s="2"/>
      <c r="O10" s="2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ht="14.4" spans="1:27">
      <c r="A11" s="2"/>
      <c r="B11" s="2"/>
      <c r="C11" s="3">
        <v>2018010510</v>
      </c>
      <c r="D11" s="3" t="s">
        <v>920</v>
      </c>
      <c r="E11" s="2">
        <f t="shared" si="0"/>
        <v>44</v>
      </c>
      <c r="F11" s="2"/>
      <c r="G11" s="2"/>
      <c r="H11" s="2"/>
      <c r="I11" s="2"/>
      <c r="J11" s="2"/>
      <c r="K11" s="2"/>
      <c r="L11" s="2"/>
      <c r="M11" s="2"/>
      <c r="N11" s="2">
        <v>44</v>
      </c>
      <c r="O11" s="2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ht="14.4" spans="1:27">
      <c r="A12" s="2"/>
      <c r="B12" s="2"/>
      <c r="C12" s="3">
        <v>2018010511</v>
      </c>
      <c r="D12" s="3" t="s">
        <v>921</v>
      </c>
      <c r="E12" s="2">
        <f t="shared" si="0"/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ht="14.4" spans="1:27">
      <c r="A13" s="2"/>
      <c r="B13" s="2"/>
      <c r="C13" s="3">
        <v>2018010512</v>
      </c>
      <c r="D13" s="3" t="s">
        <v>922</v>
      </c>
      <c r="E13" s="2">
        <f t="shared" si="0"/>
        <v>2</v>
      </c>
      <c r="F13" s="2"/>
      <c r="G13" s="2"/>
      <c r="H13" s="2"/>
      <c r="I13" s="2"/>
      <c r="J13" s="2"/>
      <c r="K13" s="2"/>
      <c r="L13" s="2">
        <v>2</v>
      </c>
      <c r="M13" s="2"/>
      <c r="N13" s="2"/>
      <c r="O13" s="2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ht="14.4" spans="1:27">
      <c r="A14" s="2"/>
      <c r="B14" s="2"/>
      <c r="C14" s="3">
        <v>2018010513</v>
      </c>
      <c r="D14" s="3" t="s">
        <v>923</v>
      </c>
      <c r="E14" s="2">
        <f t="shared" si="0"/>
        <v>44</v>
      </c>
      <c r="F14" s="2"/>
      <c r="G14" s="2"/>
      <c r="H14" s="2"/>
      <c r="I14" s="2"/>
      <c r="J14" s="2"/>
      <c r="K14" s="2"/>
      <c r="L14" s="2"/>
      <c r="M14" s="2"/>
      <c r="N14" s="2">
        <v>44</v>
      </c>
      <c r="O14" s="2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ht="14.4" spans="1:27">
      <c r="A15" s="2"/>
      <c r="B15" s="2"/>
      <c r="C15" s="3">
        <v>2018010514</v>
      </c>
      <c r="D15" s="3" t="s">
        <v>924</v>
      </c>
      <c r="E15" s="2">
        <f t="shared" si="0"/>
        <v>6</v>
      </c>
      <c r="F15" s="2"/>
      <c r="G15" s="2">
        <v>3</v>
      </c>
      <c r="H15" s="2"/>
      <c r="I15" s="2"/>
      <c r="J15" s="2">
        <v>3</v>
      </c>
      <c r="K15" s="2"/>
      <c r="L15" s="2"/>
      <c r="M15" s="2"/>
      <c r="N15" s="2"/>
      <c r="O15" s="2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ht="14.4" spans="1:27">
      <c r="A16" s="2"/>
      <c r="B16" s="2"/>
      <c r="C16" s="3">
        <v>2018010515</v>
      </c>
      <c r="D16" s="3" t="s">
        <v>925</v>
      </c>
      <c r="E16" s="2">
        <f t="shared" si="0"/>
        <v>3</v>
      </c>
      <c r="F16" s="2"/>
      <c r="G16" s="2">
        <v>3</v>
      </c>
      <c r="H16" s="2"/>
      <c r="I16" s="2"/>
      <c r="J16" s="2"/>
      <c r="K16" s="2"/>
      <c r="L16" s="2"/>
      <c r="M16" s="2"/>
      <c r="N16" s="2"/>
      <c r="O16" s="2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ht="14.4" spans="1:27">
      <c r="A17" s="2"/>
      <c r="B17" s="2"/>
      <c r="C17" s="3">
        <v>2018010516</v>
      </c>
      <c r="D17" s="3" t="s">
        <v>926</v>
      </c>
      <c r="E17" s="2">
        <f t="shared" si="0"/>
        <v>10</v>
      </c>
      <c r="F17" s="2"/>
      <c r="G17" s="2"/>
      <c r="H17" s="2"/>
      <c r="I17" s="2">
        <v>3</v>
      </c>
      <c r="J17" s="2"/>
      <c r="K17" s="2">
        <v>3</v>
      </c>
      <c r="L17" s="2">
        <v>4</v>
      </c>
      <c r="M17" s="2"/>
      <c r="N17" s="2"/>
      <c r="O17" s="2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ht="14.4" spans="1:27">
      <c r="A18" s="2"/>
      <c r="B18" s="2"/>
      <c r="C18" s="3">
        <v>2018010517</v>
      </c>
      <c r="D18" s="3" t="s">
        <v>927</v>
      </c>
      <c r="E18" s="2">
        <f t="shared" si="0"/>
        <v>5</v>
      </c>
      <c r="F18" s="2"/>
      <c r="G18" s="2"/>
      <c r="H18" s="2"/>
      <c r="I18" s="2">
        <v>3</v>
      </c>
      <c r="J18" s="2"/>
      <c r="K18" s="2"/>
      <c r="L18" s="2">
        <v>2</v>
      </c>
      <c r="M18" s="2"/>
      <c r="N18" s="2"/>
      <c r="O18" s="2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ht="14.4" spans="1:27">
      <c r="A19" s="2"/>
      <c r="B19" s="2"/>
      <c r="C19" s="3">
        <v>2018010518</v>
      </c>
      <c r="D19" s="3" t="s">
        <v>928</v>
      </c>
      <c r="E19" s="2">
        <f t="shared" si="0"/>
        <v>3</v>
      </c>
      <c r="F19" s="2"/>
      <c r="G19" s="2"/>
      <c r="H19" s="2"/>
      <c r="I19" s="2">
        <v>3</v>
      </c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ht="14.4" spans="1:27">
      <c r="A20" s="2"/>
      <c r="B20" s="2"/>
      <c r="C20" s="3">
        <v>2018010519</v>
      </c>
      <c r="D20" s="3" t="s">
        <v>929</v>
      </c>
      <c r="E20" s="2">
        <f t="shared" si="0"/>
        <v>56</v>
      </c>
      <c r="F20" s="2"/>
      <c r="G20" s="2"/>
      <c r="H20" s="2"/>
      <c r="I20" s="2"/>
      <c r="J20" s="2">
        <v>3</v>
      </c>
      <c r="K20" s="2"/>
      <c r="L20" s="2"/>
      <c r="M20" s="2">
        <v>3</v>
      </c>
      <c r="N20" s="2">
        <v>44</v>
      </c>
      <c r="O20" s="2">
        <v>6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ht="14.4" spans="1:27">
      <c r="A21" s="2"/>
      <c r="B21" s="2"/>
      <c r="C21" s="3">
        <v>2018010520</v>
      </c>
      <c r="D21" s="3" t="s">
        <v>930</v>
      </c>
      <c r="E21" s="2">
        <f t="shared" si="0"/>
        <v>5</v>
      </c>
      <c r="F21" s="2"/>
      <c r="G21" s="2"/>
      <c r="H21" s="2">
        <v>3</v>
      </c>
      <c r="I21" s="2"/>
      <c r="J21" s="2"/>
      <c r="K21" s="2"/>
      <c r="L21" s="2">
        <v>2</v>
      </c>
      <c r="M21" s="2"/>
      <c r="N21" s="2"/>
      <c r="O21" s="2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ht="14.4" spans="1:27">
      <c r="A22" s="2"/>
      <c r="B22" s="2"/>
      <c r="C22" s="3">
        <v>2018010521</v>
      </c>
      <c r="D22" s="3" t="s">
        <v>931</v>
      </c>
      <c r="E22" s="2">
        <f t="shared" si="0"/>
        <v>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ht="14.4" spans="1:27">
      <c r="A23" s="2"/>
      <c r="B23" s="2"/>
      <c r="C23" s="3">
        <v>2018010522</v>
      </c>
      <c r="D23" s="3" t="s">
        <v>932</v>
      </c>
      <c r="E23" s="2">
        <f t="shared" si="0"/>
        <v>53</v>
      </c>
      <c r="F23" s="2"/>
      <c r="G23" s="2"/>
      <c r="H23" s="2"/>
      <c r="I23" s="2">
        <v>3</v>
      </c>
      <c r="J23" s="2"/>
      <c r="K23" s="2"/>
      <c r="L23" s="2"/>
      <c r="M23" s="2"/>
      <c r="N23" s="2">
        <v>44</v>
      </c>
      <c r="O23" s="2">
        <v>6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ht="14.4" spans="1:27">
      <c r="A24" s="2"/>
      <c r="B24" s="2"/>
      <c r="C24" s="3">
        <v>2018010523</v>
      </c>
      <c r="D24" s="3" t="s">
        <v>933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ht="14.4" spans="1:27">
      <c r="A25" s="2"/>
      <c r="B25" s="2"/>
      <c r="C25" s="3">
        <v>2018010524</v>
      </c>
      <c r="D25" s="3" t="s">
        <v>934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ht="14.4" spans="1:27">
      <c r="A26" s="2"/>
      <c r="B26" s="2"/>
      <c r="C26" s="3">
        <v>2018010525</v>
      </c>
      <c r="D26" s="3" t="s">
        <v>935</v>
      </c>
      <c r="E26" s="2">
        <f t="shared" si="0"/>
        <v>3</v>
      </c>
      <c r="F26" s="2"/>
      <c r="G26" s="2"/>
      <c r="H26" s="2">
        <v>3</v>
      </c>
      <c r="I26" s="2"/>
      <c r="J26" s="2"/>
      <c r="K26" s="2"/>
      <c r="L26" s="2"/>
      <c r="M26" s="2"/>
      <c r="N26" s="2"/>
      <c r="O26" s="2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ht="14.4" spans="1:27">
      <c r="A27" s="2"/>
      <c r="B27" s="2"/>
      <c r="C27" s="3">
        <v>2018010526</v>
      </c>
      <c r="D27" s="3" t="s">
        <v>936</v>
      </c>
      <c r="E27" s="2">
        <f t="shared" si="0"/>
        <v>3</v>
      </c>
      <c r="F27" s="2"/>
      <c r="G27" s="2"/>
      <c r="H27" s="2"/>
      <c r="I27" s="2">
        <v>3</v>
      </c>
      <c r="J27" s="2"/>
      <c r="K27" s="2"/>
      <c r="L27" s="2"/>
      <c r="M27" s="2"/>
      <c r="N27" s="2"/>
      <c r="O27" s="2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ht="14.4" spans="1:27">
      <c r="A28" s="2"/>
      <c r="B28" s="2"/>
      <c r="C28" s="3">
        <v>2018010527</v>
      </c>
      <c r="D28" s="3" t="s">
        <v>937</v>
      </c>
      <c r="E28" s="2">
        <f t="shared" si="0"/>
        <v>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ht="14.4" spans="1:27">
      <c r="A29" s="2"/>
      <c r="B29" s="2"/>
      <c r="C29" s="3">
        <v>2018010528</v>
      </c>
      <c r="D29" s="3" t="s">
        <v>938</v>
      </c>
      <c r="E29" s="2">
        <f t="shared" si="0"/>
        <v>8</v>
      </c>
      <c r="F29" s="2"/>
      <c r="G29" s="2"/>
      <c r="H29" s="2">
        <v>3</v>
      </c>
      <c r="I29" s="2"/>
      <c r="J29" s="2"/>
      <c r="K29" s="2"/>
      <c r="L29" s="2">
        <v>2</v>
      </c>
      <c r="M29" s="2">
        <v>3</v>
      </c>
      <c r="N29" s="2"/>
      <c r="O29" s="2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ht="14.4" spans="1:27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4.4" spans="1: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4.4" spans="1: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10">
    <mergeCell ref="A1:O1"/>
    <mergeCell ref="C2:D2"/>
    <mergeCell ref="G2:J2"/>
    <mergeCell ref="K2:L2"/>
    <mergeCell ref="M2:O2"/>
    <mergeCell ref="A2:A3"/>
    <mergeCell ref="A4:A29"/>
    <mergeCell ref="B2:B3"/>
    <mergeCell ref="B4:B29"/>
    <mergeCell ref="E2:E3"/>
  </mergeCells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00"/>
  <sheetViews>
    <sheetView zoomScale="85" zoomScaleNormal="85" topLeftCell="O1" workbookViewId="0">
      <selection activeCell="G350" sqref="G350"/>
    </sheetView>
  </sheetViews>
  <sheetFormatPr defaultColWidth="8.75" defaultRowHeight="15.6"/>
  <cols>
    <col min="1" max="1" width="10.6296296296296" style="1" customWidth="1"/>
    <col min="2" max="2" width="8" style="1" customWidth="1"/>
    <col min="3" max="3" width="13.1296296296296" style="1" customWidth="1"/>
    <col min="4" max="4" width="8" style="1" customWidth="1"/>
    <col min="5" max="5" width="11.6296296296296" style="1" customWidth="1"/>
    <col min="6" max="6" width="54" style="1" customWidth="1"/>
    <col min="7" max="7" width="13.75" style="1" customWidth="1"/>
    <col min="8" max="9" width="17.25" style="1" customWidth="1"/>
    <col min="10" max="10" width="16" style="1" customWidth="1"/>
    <col min="11" max="19" width="17.25" style="1" customWidth="1"/>
    <col min="20" max="20" width="20.5" style="1" customWidth="1"/>
    <col min="21" max="21" width="17.3796296296296" style="1" customWidth="1"/>
    <col min="22" max="22" width="19.6296296296296" style="1" customWidth="1"/>
    <col min="23" max="23" width="9.12962962962963" style="1" customWidth="1"/>
    <col min="24" max="33" width="16.25" style="1" customWidth="1"/>
    <col min="34" max="34" width="17.25" style="1" customWidth="1"/>
    <col min="35" max="35" width="17.5" style="1" customWidth="1"/>
    <col min="36" max="36" width="19.5" style="1" customWidth="1"/>
    <col min="37" max="37" width="17.25" style="1" customWidth="1"/>
    <col min="38" max="38" width="19.8796296296296" style="1" customWidth="1"/>
    <col min="39" max="16384" width="8.75" style="1"/>
  </cols>
  <sheetData>
    <row r="1" ht="22.5" customHeight="1" spans="1:38">
      <c r="A1" s="6" t="s">
        <v>1547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4"/>
    </row>
    <row r="2" ht="21" customHeight="1" spans="1:38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 t="s">
        <v>1127</v>
      </c>
      <c r="U2" s="6"/>
      <c r="V2" s="6" t="s">
        <v>1128</v>
      </c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4"/>
    </row>
    <row r="3" ht="18.75" customHeight="1" spans="1:38">
      <c r="A3" s="6"/>
      <c r="B3" s="6"/>
      <c r="C3" s="6" t="s">
        <v>2</v>
      </c>
      <c r="D3" s="6" t="s">
        <v>3</v>
      </c>
      <c r="E3" s="6"/>
      <c r="F3" s="6"/>
      <c r="G3" s="6" t="s">
        <v>1548</v>
      </c>
      <c r="H3" s="6" t="s">
        <v>1549</v>
      </c>
      <c r="I3" s="6" t="s">
        <v>1550</v>
      </c>
      <c r="J3" s="6" t="s">
        <v>1551</v>
      </c>
      <c r="K3" s="6" t="s">
        <v>1552</v>
      </c>
      <c r="L3" s="6" t="s">
        <v>1553</v>
      </c>
      <c r="M3" s="6" t="s">
        <v>1554</v>
      </c>
      <c r="N3" s="6" t="s">
        <v>1555</v>
      </c>
      <c r="O3" s="6" t="s">
        <v>1556</v>
      </c>
      <c r="P3" s="6" t="s">
        <v>1557</v>
      </c>
      <c r="Q3" s="6" t="s">
        <v>1558</v>
      </c>
      <c r="R3" s="6" t="s">
        <v>1559</v>
      </c>
      <c r="S3" s="6" t="s">
        <v>1560</v>
      </c>
      <c r="T3" s="6" t="s">
        <v>1129</v>
      </c>
      <c r="U3" s="6" t="s">
        <v>1202</v>
      </c>
      <c r="V3" s="6" t="s">
        <v>1396</v>
      </c>
      <c r="W3" s="6" t="s">
        <v>1270</v>
      </c>
      <c r="X3" s="6" t="s">
        <v>1561</v>
      </c>
      <c r="Y3" s="6" t="s">
        <v>1562</v>
      </c>
      <c r="Z3" s="6" t="s">
        <v>1563</v>
      </c>
      <c r="AA3" s="6" t="s">
        <v>1379</v>
      </c>
      <c r="AB3" s="6" t="s">
        <v>1564</v>
      </c>
      <c r="AC3" s="6" t="s">
        <v>1565</v>
      </c>
      <c r="AD3" s="8" t="s">
        <v>1278</v>
      </c>
      <c r="AE3" s="6" t="s">
        <v>1516</v>
      </c>
      <c r="AF3" s="6" t="s">
        <v>1566</v>
      </c>
      <c r="AG3" s="6" t="s">
        <v>1352</v>
      </c>
      <c r="AH3" s="6" t="s">
        <v>1407</v>
      </c>
      <c r="AI3" s="6" t="s">
        <v>1350</v>
      </c>
      <c r="AJ3" s="6" t="s">
        <v>1312</v>
      </c>
      <c r="AK3" s="8" t="s">
        <v>1567</v>
      </c>
      <c r="AL3" s="4"/>
    </row>
    <row r="4" ht="14.4" spans="1:38">
      <c r="A4" s="6">
        <v>20180106</v>
      </c>
      <c r="B4" s="6">
        <f>SUM(E4:E28)</f>
        <v>891</v>
      </c>
      <c r="C4" s="7">
        <v>2018010601</v>
      </c>
      <c r="D4" s="7" t="s">
        <v>939</v>
      </c>
      <c r="E4" s="6">
        <f t="shared" ref="E4:E28" si="0">SUM(F4:AW4)</f>
        <v>2</v>
      </c>
      <c r="F4" s="6"/>
      <c r="G4" s="6">
        <v>2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4"/>
    </row>
    <row r="5" ht="14.4" spans="1:38">
      <c r="A5" s="6"/>
      <c r="B5" s="6"/>
      <c r="C5" s="7">
        <v>2018010603</v>
      </c>
      <c r="D5" s="7" t="s">
        <v>940</v>
      </c>
      <c r="E5" s="6">
        <f t="shared" si="0"/>
        <v>10</v>
      </c>
      <c r="F5" s="6"/>
      <c r="G5" s="6">
        <v>2</v>
      </c>
      <c r="H5" s="6"/>
      <c r="I5" s="6"/>
      <c r="J5" s="6"/>
      <c r="K5" s="6"/>
      <c r="L5" s="6"/>
      <c r="M5" s="6">
        <v>2</v>
      </c>
      <c r="N5" s="6"/>
      <c r="O5" s="6"/>
      <c r="P5" s="6">
        <v>2</v>
      </c>
      <c r="Q5" s="6">
        <v>2</v>
      </c>
      <c r="R5" s="6"/>
      <c r="S5" s="6"/>
      <c r="T5" s="6"/>
      <c r="U5" s="6">
        <v>2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4"/>
    </row>
    <row r="6" ht="14.4" spans="1:38">
      <c r="A6" s="6"/>
      <c r="B6" s="6"/>
      <c r="C6" s="7">
        <v>2018010604</v>
      </c>
      <c r="D6" s="7" t="s">
        <v>941</v>
      </c>
      <c r="E6" s="6">
        <f t="shared" si="0"/>
        <v>0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4"/>
    </row>
    <row r="7" ht="14.4" spans="1:38">
      <c r="A7" s="6"/>
      <c r="B7" s="6"/>
      <c r="C7" s="7">
        <v>2018010605</v>
      </c>
      <c r="D7" s="7" t="s">
        <v>942</v>
      </c>
      <c r="E7" s="6">
        <f t="shared" si="0"/>
        <v>0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4"/>
    </row>
    <row r="8" ht="14.4" spans="1:38">
      <c r="A8" s="6"/>
      <c r="B8" s="6"/>
      <c r="C8" s="7">
        <v>2018010606</v>
      </c>
      <c r="D8" s="7" t="s">
        <v>943</v>
      </c>
      <c r="E8" s="6">
        <f t="shared" si="0"/>
        <v>2</v>
      </c>
      <c r="F8" s="6"/>
      <c r="G8" s="6">
        <v>2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4"/>
    </row>
    <row r="9" ht="14.4" spans="1:38">
      <c r="A9" s="6"/>
      <c r="B9" s="6"/>
      <c r="C9" s="7">
        <v>2018010607</v>
      </c>
      <c r="D9" s="7" t="s">
        <v>944</v>
      </c>
      <c r="E9" s="6">
        <f t="shared" si="0"/>
        <v>57</v>
      </c>
      <c r="F9" s="6"/>
      <c r="G9" s="6">
        <v>2</v>
      </c>
      <c r="H9" s="6">
        <v>2</v>
      </c>
      <c r="I9" s="6">
        <v>2</v>
      </c>
      <c r="J9" s="6">
        <v>2</v>
      </c>
      <c r="K9" s="6"/>
      <c r="L9" s="6"/>
      <c r="M9" s="6"/>
      <c r="N9" s="6">
        <v>2</v>
      </c>
      <c r="O9" s="6">
        <v>2</v>
      </c>
      <c r="P9" s="6">
        <v>2</v>
      </c>
      <c r="Q9" s="6"/>
      <c r="R9" s="6">
        <v>3</v>
      </c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>
        <v>40</v>
      </c>
      <c r="AE9" s="6"/>
      <c r="AF9" s="6"/>
      <c r="AG9" s="6"/>
      <c r="AH9" s="6"/>
      <c r="AI9" s="6"/>
      <c r="AJ9" s="6"/>
      <c r="AK9" s="6"/>
      <c r="AL9" s="4"/>
    </row>
    <row r="10" ht="14.4" spans="1:38">
      <c r="A10" s="6"/>
      <c r="B10" s="6"/>
      <c r="C10" s="7">
        <v>2018010608</v>
      </c>
      <c r="D10" s="7" t="s">
        <v>945</v>
      </c>
      <c r="E10" s="6">
        <f t="shared" si="0"/>
        <v>12</v>
      </c>
      <c r="F10" s="6"/>
      <c r="G10" s="6">
        <v>2</v>
      </c>
      <c r="H10" s="6"/>
      <c r="I10" s="6">
        <v>2</v>
      </c>
      <c r="J10" s="6"/>
      <c r="K10" s="6"/>
      <c r="L10" s="6"/>
      <c r="M10" s="6"/>
      <c r="N10" s="6"/>
      <c r="O10" s="6">
        <v>2</v>
      </c>
      <c r="P10" s="6">
        <v>2</v>
      </c>
      <c r="Q10" s="6"/>
      <c r="R10" s="6"/>
      <c r="S10" s="6"/>
      <c r="T10" s="6"/>
      <c r="U10" s="6">
        <v>4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4"/>
    </row>
    <row r="11" ht="14.4" spans="1:38">
      <c r="A11" s="6"/>
      <c r="B11" s="6"/>
      <c r="C11" s="7">
        <v>2018010609</v>
      </c>
      <c r="D11" s="7" t="s">
        <v>946</v>
      </c>
      <c r="E11" s="6">
        <f t="shared" si="0"/>
        <v>9</v>
      </c>
      <c r="F11" s="6"/>
      <c r="G11" s="6">
        <v>2</v>
      </c>
      <c r="H11" s="6"/>
      <c r="I11" s="6">
        <v>2</v>
      </c>
      <c r="J11" s="6"/>
      <c r="K11" s="6"/>
      <c r="L11" s="6"/>
      <c r="M11" s="6"/>
      <c r="N11" s="6"/>
      <c r="O11" s="6"/>
      <c r="P11" s="6"/>
      <c r="Q11" s="6"/>
      <c r="R11" s="6">
        <v>3</v>
      </c>
      <c r="S11" s="6"/>
      <c r="T11" s="6"/>
      <c r="U11" s="6">
        <v>2</v>
      </c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4"/>
    </row>
    <row r="12" ht="14.4" spans="1:38">
      <c r="A12" s="6"/>
      <c r="B12" s="6"/>
      <c r="C12" s="7">
        <v>2018010610</v>
      </c>
      <c r="D12" s="7" t="s">
        <v>947</v>
      </c>
      <c r="E12" s="6">
        <f t="shared" si="0"/>
        <v>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4"/>
    </row>
    <row r="13" ht="14.4" spans="1:38">
      <c r="A13" s="6"/>
      <c r="B13" s="6"/>
      <c r="C13" s="7">
        <v>2018010611</v>
      </c>
      <c r="D13" s="7" t="s">
        <v>948</v>
      </c>
      <c r="E13" s="6">
        <f t="shared" si="0"/>
        <v>54</v>
      </c>
      <c r="F13" s="6"/>
      <c r="G13" s="6">
        <v>2</v>
      </c>
      <c r="H13" s="6"/>
      <c r="I13" s="6">
        <v>2</v>
      </c>
      <c r="J13" s="6"/>
      <c r="K13" s="6"/>
      <c r="L13" s="6"/>
      <c r="M13" s="6"/>
      <c r="N13" s="6"/>
      <c r="O13" s="6"/>
      <c r="P13" s="6"/>
      <c r="Q13" s="6">
        <v>2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>
        <v>44</v>
      </c>
      <c r="AE13" s="6"/>
      <c r="AF13" s="6"/>
      <c r="AG13" s="6">
        <v>4</v>
      </c>
      <c r="AH13" s="6"/>
      <c r="AI13" s="6"/>
      <c r="AJ13" s="6"/>
      <c r="AK13" s="6"/>
      <c r="AL13" s="4"/>
    </row>
    <row r="14" ht="14.4" spans="1:38">
      <c r="A14" s="6"/>
      <c r="B14" s="6"/>
      <c r="C14" s="7">
        <v>2018010612</v>
      </c>
      <c r="D14" s="7" t="s">
        <v>949</v>
      </c>
      <c r="E14" s="6">
        <f t="shared" si="0"/>
        <v>6</v>
      </c>
      <c r="F14" s="6"/>
      <c r="G14" s="6">
        <v>2</v>
      </c>
      <c r="H14" s="6"/>
      <c r="I14" s="6"/>
      <c r="J14" s="6"/>
      <c r="K14" s="6"/>
      <c r="L14" s="6"/>
      <c r="M14" s="6"/>
      <c r="N14" s="6"/>
      <c r="O14" s="6">
        <v>2</v>
      </c>
      <c r="P14" s="6"/>
      <c r="Q14" s="6"/>
      <c r="R14" s="6"/>
      <c r="S14" s="6"/>
      <c r="T14" s="6"/>
      <c r="U14" s="6">
        <v>2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4"/>
    </row>
    <row r="15" ht="14.4" spans="1:38">
      <c r="A15" s="6"/>
      <c r="B15" s="6"/>
      <c r="C15" s="7">
        <v>2018010613</v>
      </c>
      <c r="D15" s="7" t="s">
        <v>950</v>
      </c>
      <c r="E15" s="6">
        <f t="shared" si="0"/>
        <v>108.5</v>
      </c>
      <c r="F15" s="6"/>
      <c r="G15" s="6">
        <v>2</v>
      </c>
      <c r="H15" s="6">
        <v>2</v>
      </c>
      <c r="I15" s="6">
        <v>2</v>
      </c>
      <c r="J15" s="6">
        <v>2</v>
      </c>
      <c r="K15" s="6"/>
      <c r="L15" s="6">
        <v>2</v>
      </c>
      <c r="M15" s="6"/>
      <c r="N15" s="6">
        <v>2</v>
      </c>
      <c r="O15" s="6">
        <v>2</v>
      </c>
      <c r="P15" s="6">
        <v>2</v>
      </c>
      <c r="Q15" s="6">
        <v>2</v>
      </c>
      <c r="R15" s="6">
        <v>3</v>
      </c>
      <c r="S15" s="6">
        <v>2</v>
      </c>
      <c r="T15" s="6">
        <v>1.5</v>
      </c>
      <c r="U15" s="6">
        <v>2</v>
      </c>
      <c r="V15" s="6"/>
      <c r="W15" s="6"/>
      <c r="X15" s="6"/>
      <c r="Y15" s="6"/>
      <c r="Z15" s="6">
        <v>36</v>
      </c>
      <c r="AA15" s="6"/>
      <c r="AB15" s="6">
        <v>2</v>
      </c>
      <c r="AC15" s="6"/>
      <c r="AD15" s="6">
        <v>44</v>
      </c>
      <c r="AE15" s="6"/>
      <c r="AF15" s="6"/>
      <c r="AG15" s="6"/>
      <c r="AH15" s="6"/>
      <c r="AI15" s="6"/>
      <c r="AJ15" s="6"/>
      <c r="AK15" s="6"/>
      <c r="AL15" s="4"/>
    </row>
    <row r="16" ht="14.4" spans="1:38">
      <c r="A16" s="6"/>
      <c r="B16" s="6"/>
      <c r="C16" s="7">
        <v>2018010614</v>
      </c>
      <c r="D16" s="7" t="s">
        <v>951</v>
      </c>
      <c r="E16" s="6">
        <f t="shared" si="0"/>
        <v>18</v>
      </c>
      <c r="F16" s="6"/>
      <c r="G16" s="6">
        <v>2</v>
      </c>
      <c r="H16" s="6">
        <v>2</v>
      </c>
      <c r="I16" s="6"/>
      <c r="J16" s="6"/>
      <c r="K16" s="6">
        <v>2</v>
      </c>
      <c r="L16" s="6"/>
      <c r="M16" s="6"/>
      <c r="N16" s="6">
        <v>2</v>
      </c>
      <c r="O16" s="6"/>
      <c r="P16" s="6"/>
      <c r="Q16" s="6"/>
      <c r="R16" s="6"/>
      <c r="S16" s="6">
        <v>2</v>
      </c>
      <c r="T16" s="6"/>
      <c r="U16" s="6">
        <v>2</v>
      </c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>
        <v>6</v>
      </c>
      <c r="AK16" s="6"/>
      <c r="AL16" s="4"/>
    </row>
    <row r="17" ht="14.4" spans="1:38">
      <c r="A17" s="6"/>
      <c r="B17" s="6"/>
      <c r="C17" s="7">
        <v>2018010615</v>
      </c>
      <c r="D17" s="7" t="s">
        <v>952</v>
      </c>
      <c r="E17" s="6">
        <f t="shared" si="0"/>
        <v>107</v>
      </c>
      <c r="F17" s="6"/>
      <c r="G17" s="6">
        <v>2</v>
      </c>
      <c r="H17" s="6"/>
      <c r="I17" s="6"/>
      <c r="J17" s="6"/>
      <c r="K17" s="6"/>
      <c r="L17" s="6">
        <v>2</v>
      </c>
      <c r="M17" s="6"/>
      <c r="N17" s="6"/>
      <c r="O17" s="6"/>
      <c r="P17" s="6">
        <v>2</v>
      </c>
      <c r="Q17" s="6"/>
      <c r="R17" s="6"/>
      <c r="S17" s="6"/>
      <c r="T17" s="6"/>
      <c r="U17" s="6">
        <v>2</v>
      </c>
      <c r="V17" s="6">
        <v>3</v>
      </c>
      <c r="W17" s="6"/>
      <c r="X17" s="6">
        <v>3</v>
      </c>
      <c r="Y17" s="6"/>
      <c r="Z17" s="6"/>
      <c r="AA17" s="6">
        <v>22</v>
      </c>
      <c r="AB17" s="6">
        <v>2</v>
      </c>
      <c r="AC17" s="6"/>
      <c r="AD17" s="6">
        <v>44</v>
      </c>
      <c r="AE17" s="6"/>
      <c r="AF17" s="6"/>
      <c r="AG17" s="6"/>
      <c r="AH17" s="6"/>
      <c r="AI17" s="6"/>
      <c r="AJ17" s="6"/>
      <c r="AK17" s="6">
        <v>25</v>
      </c>
      <c r="AL17" s="4"/>
    </row>
    <row r="18" ht="14.4" spans="1:38">
      <c r="A18" s="6"/>
      <c r="B18" s="6"/>
      <c r="C18" s="7">
        <v>2018010617</v>
      </c>
      <c r="D18" s="7" t="s">
        <v>953</v>
      </c>
      <c r="E18" s="6">
        <f t="shared" si="0"/>
        <v>61</v>
      </c>
      <c r="F18" s="6"/>
      <c r="G18" s="6">
        <v>2</v>
      </c>
      <c r="H18" s="6"/>
      <c r="I18" s="6"/>
      <c r="J18" s="6"/>
      <c r="K18" s="6"/>
      <c r="L18" s="6"/>
      <c r="M18" s="6">
        <v>2</v>
      </c>
      <c r="N18" s="6">
        <v>2</v>
      </c>
      <c r="O18" s="6"/>
      <c r="P18" s="6"/>
      <c r="Q18" s="6"/>
      <c r="R18" s="6"/>
      <c r="S18" s="6"/>
      <c r="T18" s="6"/>
      <c r="U18" s="6">
        <v>2</v>
      </c>
      <c r="V18" s="6">
        <v>3</v>
      </c>
      <c r="W18" s="6"/>
      <c r="X18" s="6"/>
      <c r="Y18" s="6"/>
      <c r="Z18" s="6"/>
      <c r="AA18" s="6"/>
      <c r="AB18" s="6">
        <v>2</v>
      </c>
      <c r="AC18" s="6"/>
      <c r="AD18" s="6">
        <v>44</v>
      </c>
      <c r="AE18" s="6"/>
      <c r="AF18" s="6"/>
      <c r="AG18" s="6">
        <v>4</v>
      </c>
      <c r="AH18" s="6"/>
      <c r="AI18" s="6"/>
      <c r="AJ18" s="6"/>
      <c r="AK18" s="6"/>
      <c r="AL18" s="4"/>
    </row>
    <row r="19" ht="14.4" spans="1:38">
      <c r="A19" s="6"/>
      <c r="B19" s="6"/>
      <c r="C19" s="7">
        <v>2018010618</v>
      </c>
      <c r="D19" s="7" t="s">
        <v>954</v>
      </c>
      <c r="E19" s="6">
        <f t="shared" si="0"/>
        <v>57</v>
      </c>
      <c r="F19" s="6"/>
      <c r="G19" s="6">
        <v>2</v>
      </c>
      <c r="H19" s="6"/>
      <c r="I19" s="6"/>
      <c r="J19" s="6"/>
      <c r="K19" s="6">
        <v>2</v>
      </c>
      <c r="L19" s="6">
        <v>2</v>
      </c>
      <c r="M19" s="6">
        <v>2</v>
      </c>
      <c r="N19" s="6"/>
      <c r="O19" s="6"/>
      <c r="P19" s="6"/>
      <c r="Q19" s="6"/>
      <c r="R19" s="6"/>
      <c r="S19" s="6"/>
      <c r="T19" s="6"/>
      <c r="U19" s="6">
        <v>2</v>
      </c>
      <c r="V19" s="6"/>
      <c r="W19" s="6"/>
      <c r="X19" s="6">
        <v>3</v>
      </c>
      <c r="Y19" s="6"/>
      <c r="Z19" s="6"/>
      <c r="AA19" s="6"/>
      <c r="AB19" s="6"/>
      <c r="AC19" s="6"/>
      <c r="AD19" s="6">
        <v>44</v>
      </c>
      <c r="AE19" s="6"/>
      <c r="AF19" s="6"/>
      <c r="AG19" s="6"/>
      <c r="AH19" s="6"/>
      <c r="AI19" s="6"/>
      <c r="AJ19" s="6"/>
      <c r="AK19" s="6"/>
      <c r="AL19" s="4"/>
    </row>
    <row r="20" ht="14.4" spans="1:38">
      <c r="A20" s="6"/>
      <c r="B20" s="6"/>
      <c r="C20" s="7">
        <v>2018010619</v>
      </c>
      <c r="D20" s="7" t="s">
        <v>955</v>
      </c>
      <c r="E20" s="6">
        <f t="shared" si="0"/>
        <v>24</v>
      </c>
      <c r="F20" s="6"/>
      <c r="G20" s="6">
        <v>2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>
        <v>16</v>
      </c>
      <c r="AF20" s="6"/>
      <c r="AG20" s="6"/>
      <c r="AH20" s="6"/>
      <c r="AI20" s="6">
        <v>6</v>
      </c>
      <c r="AJ20" s="6"/>
      <c r="AK20" s="6"/>
      <c r="AL20" s="4"/>
    </row>
    <row r="21" ht="14.4" spans="1:38">
      <c r="A21" s="6"/>
      <c r="B21" s="6"/>
      <c r="C21" s="7">
        <v>2018010620</v>
      </c>
      <c r="D21" s="7" t="s">
        <v>956</v>
      </c>
      <c r="E21" s="6">
        <f t="shared" si="0"/>
        <v>6</v>
      </c>
      <c r="F21" s="6"/>
      <c r="G21" s="6">
        <v>2</v>
      </c>
      <c r="H21" s="6"/>
      <c r="I21" s="6"/>
      <c r="J21" s="6"/>
      <c r="K21" s="6"/>
      <c r="L21" s="6"/>
      <c r="M21" s="6"/>
      <c r="N21" s="6"/>
      <c r="O21" s="6"/>
      <c r="P21" s="6"/>
      <c r="Q21" s="6">
        <v>2</v>
      </c>
      <c r="R21" s="6"/>
      <c r="S21" s="6"/>
      <c r="T21" s="6"/>
      <c r="U21" s="6">
        <v>2</v>
      </c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4"/>
    </row>
    <row r="22" ht="14.4" spans="1:38">
      <c r="A22" s="6"/>
      <c r="B22" s="6"/>
      <c r="C22" s="7">
        <v>2018010621</v>
      </c>
      <c r="D22" s="7" t="s">
        <v>957</v>
      </c>
      <c r="E22" s="6">
        <f t="shared" si="0"/>
        <v>70.5</v>
      </c>
      <c r="F22" s="6"/>
      <c r="G22" s="6">
        <v>2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1.5</v>
      </c>
      <c r="U22" s="6">
        <v>2</v>
      </c>
      <c r="V22" s="6"/>
      <c r="W22" s="6">
        <v>3</v>
      </c>
      <c r="X22" s="6"/>
      <c r="Y22" s="6"/>
      <c r="Z22" s="6"/>
      <c r="AA22" s="6"/>
      <c r="AB22" s="6"/>
      <c r="AC22" s="6"/>
      <c r="AD22" s="6">
        <v>40</v>
      </c>
      <c r="AE22" s="6"/>
      <c r="AF22" s="6"/>
      <c r="AG22" s="6"/>
      <c r="AH22" s="6">
        <v>16</v>
      </c>
      <c r="AI22" s="6">
        <v>6</v>
      </c>
      <c r="AJ22" s="6"/>
      <c r="AK22" s="6"/>
      <c r="AL22" s="4"/>
    </row>
    <row r="23" ht="14.4" spans="1:38">
      <c r="A23" s="6"/>
      <c r="B23" s="6"/>
      <c r="C23" s="7">
        <v>2018010622</v>
      </c>
      <c r="D23" s="7" t="s">
        <v>958</v>
      </c>
      <c r="E23" s="6">
        <f t="shared" si="0"/>
        <v>50</v>
      </c>
      <c r="F23" s="6"/>
      <c r="G23" s="6">
        <v>2</v>
      </c>
      <c r="H23" s="6"/>
      <c r="I23" s="6"/>
      <c r="J23" s="6"/>
      <c r="K23" s="6">
        <v>2</v>
      </c>
      <c r="L23" s="6"/>
      <c r="M23" s="6"/>
      <c r="N23" s="6">
        <v>2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>
        <v>44</v>
      </c>
      <c r="AE23" s="6"/>
      <c r="AF23" s="6"/>
      <c r="AG23" s="6"/>
      <c r="AH23" s="6"/>
      <c r="AI23" s="6"/>
      <c r="AJ23" s="6"/>
      <c r="AK23" s="6"/>
      <c r="AL23" s="4"/>
    </row>
    <row r="24" ht="14.4" spans="1:38">
      <c r="A24" s="6"/>
      <c r="B24" s="6"/>
      <c r="C24" s="7">
        <v>2018010623</v>
      </c>
      <c r="D24" s="7" t="s">
        <v>959</v>
      </c>
      <c r="E24" s="6">
        <f t="shared" si="0"/>
        <v>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4"/>
    </row>
    <row r="25" ht="14.4" spans="1:38">
      <c r="A25" s="6"/>
      <c r="B25" s="6"/>
      <c r="C25" s="7">
        <v>2018010624</v>
      </c>
      <c r="D25" s="7" t="s">
        <v>960</v>
      </c>
      <c r="E25" s="6">
        <f t="shared" si="0"/>
        <v>35</v>
      </c>
      <c r="F25" s="6"/>
      <c r="G25" s="6"/>
      <c r="H25" s="6"/>
      <c r="I25" s="6"/>
      <c r="J25" s="6"/>
      <c r="K25" s="6">
        <v>2</v>
      </c>
      <c r="L25" s="6"/>
      <c r="M25" s="6"/>
      <c r="N25" s="6"/>
      <c r="O25" s="6"/>
      <c r="P25" s="6"/>
      <c r="Q25" s="6"/>
      <c r="R25" s="6"/>
      <c r="S25" s="6"/>
      <c r="T25" s="6"/>
      <c r="U25" s="6">
        <v>2</v>
      </c>
      <c r="V25" s="6"/>
      <c r="W25" s="6">
        <v>3</v>
      </c>
      <c r="X25" s="6"/>
      <c r="Y25" s="6">
        <v>22</v>
      </c>
      <c r="Z25" s="6"/>
      <c r="AA25" s="6"/>
      <c r="AB25" s="6"/>
      <c r="AC25" s="6">
        <v>6</v>
      </c>
      <c r="AD25" s="6"/>
      <c r="AE25" s="6"/>
      <c r="AF25" s="6"/>
      <c r="AG25" s="6"/>
      <c r="AH25" s="6"/>
      <c r="AI25" s="6"/>
      <c r="AJ25" s="6"/>
      <c r="AK25" s="6"/>
      <c r="AL25" s="4"/>
    </row>
    <row r="26" ht="14.4" spans="1:38">
      <c r="A26" s="6"/>
      <c r="B26" s="6"/>
      <c r="C26" s="7">
        <v>2018010625</v>
      </c>
      <c r="D26" s="7" t="s">
        <v>961</v>
      </c>
      <c r="E26" s="6">
        <f t="shared" si="0"/>
        <v>17</v>
      </c>
      <c r="F26" s="6"/>
      <c r="G26" s="6">
        <v>2</v>
      </c>
      <c r="H26" s="6"/>
      <c r="I26" s="6"/>
      <c r="J26" s="6"/>
      <c r="K26" s="6">
        <v>2</v>
      </c>
      <c r="L26" s="6">
        <v>2</v>
      </c>
      <c r="M26" s="6">
        <v>2</v>
      </c>
      <c r="N26" s="6"/>
      <c r="O26" s="6"/>
      <c r="P26" s="6"/>
      <c r="Q26" s="6"/>
      <c r="R26" s="6"/>
      <c r="S26" s="6"/>
      <c r="T26" s="6"/>
      <c r="U26" s="6">
        <v>2</v>
      </c>
      <c r="V26" s="6"/>
      <c r="W26" s="6"/>
      <c r="X26" s="6">
        <v>3</v>
      </c>
      <c r="Y26" s="6"/>
      <c r="Z26" s="6"/>
      <c r="AA26" s="6"/>
      <c r="AB26" s="6"/>
      <c r="AC26" s="6"/>
      <c r="AD26" s="6"/>
      <c r="AE26" s="6"/>
      <c r="AF26" s="6"/>
      <c r="AG26" s="6">
        <v>4</v>
      </c>
      <c r="AH26" s="6"/>
      <c r="AI26" s="6"/>
      <c r="AJ26" s="6"/>
      <c r="AK26" s="6"/>
      <c r="AL26" s="4"/>
    </row>
    <row r="27" ht="14.4" spans="1:38">
      <c r="A27" s="6"/>
      <c r="B27" s="6"/>
      <c r="C27" s="7">
        <v>2018010626</v>
      </c>
      <c r="D27" s="7" t="s">
        <v>962</v>
      </c>
      <c r="E27" s="6">
        <f t="shared" si="0"/>
        <v>133</v>
      </c>
      <c r="F27" s="6"/>
      <c r="G27" s="6">
        <v>2</v>
      </c>
      <c r="H27" s="6"/>
      <c r="I27" s="6"/>
      <c r="J27" s="6"/>
      <c r="K27" s="6">
        <v>2</v>
      </c>
      <c r="L27" s="6"/>
      <c r="M27" s="6">
        <v>2</v>
      </c>
      <c r="N27" s="6"/>
      <c r="O27" s="6"/>
      <c r="P27" s="6"/>
      <c r="Q27" s="6"/>
      <c r="R27" s="6"/>
      <c r="S27" s="6"/>
      <c r="T27" s="6"/>
      <c r="U27" s="6">
        <v>2</v>
      </c>
      <c r="V27" s="6"/>
      <c r="W27" s="6">
        <v>3</v>
      </c>
      <c r="X27" s="6"/>
      <c r="Y27" s="6"/>
      <c r="Z27" s="6"/>
      <c r="AA27" s="6"/>
      <c r="AB27" s="6"/>
      <c r="AC27" s="6"/>
      <c r="AD27" s="6">
        <v>44</v>
      </c>
      <c r="AE27" s="6"/>
      <c r="AF27" s="6">
        <v>64</v>
      </c>
      <c r="AG27" s="6">
        <v>8</v>
      </c>
      <c r="AH27" s="6"/>
      <c r="AI27" s="6">
        <v>6</v>
      </c>
      <c r="AJ27" s="6"/>
      <c r="AK27" s="6"/>
      <c r="AL27" s="4"/>
    </row>
    <row r="28" ht="14.4" spans="1:38">
      <c r="A28" s="6"/>
      <c r="B28" s="6"/>
      <c r="C28" s="7">
        <v>2018010628</v>
      </c>
      <c r="D28" s="7" t="s">
        <v>963</v>
      </c>
      <c r="E28" s="6">
        <f t="shared" si="0"/>
        <v>52</v>
      </c>
      <c r="F28" s="6"/>
      <c r="G28" s="6">
        <v>2</v>
      </c>
      <c r="H28" s="6"/>
      <c r="I28" s="6"/>
      <c r="J28" s="6"/>
      <c r="K28" s="6"/>
      <c r="L28" s="6">
        <v>2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>
        <v>44</v>
      </c>
      <c r="AE28" s="6"/>
      <c r="AF28" s="6"/>
      <c r="AG28" s="6">
        <v>4</v>
      </c>
      <c r="AH28" s="6"/>
      <c r="AI28" s="6"/>
      <c r="AJ28" s="6"/>
      <c r="AK28" s="6"/>
      <c r="AL28" s="4"/>
    </row>
    <row r="29" ht="14.4" spans="1:38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</row>
    <row r="30" ht="14.4" spans="1:38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</row>
    <row r="31" ht="14.4" spans="1:3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</row>
    <row r="32" ht="14.4" spans="1:3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</row>
    <row r="33" ht="14.4" spans="1:3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</row>
    <row r="34" ht="14.4" spans="1:3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</row>
    <row r="35" ht="14.4" spans="1:3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</row>
    <row r="36" ht="14.4" spans="1:3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</row>
    <row r="37" ht="14.4" spans="1:3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</row>
    <row r="38" ht="14.4" spans="1: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</row>
    <row r="39" ht="14.4" spans="1:3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</row>
    <row r="40" ht="14.4" spans="1:3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</row>
    <row r="41" ht="14.4" spans="1:3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</row>
    <row r="42" ht="14.4" spans="1:3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</row>
    <row r="43" ht="14.4" spans="1:3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</row>
    <row r="44" ht="14.4" spans="1:3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</row>
    <row r="45" ht="14.4" spans="1:3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</row>
    <row r="46" ht="14.4" spans="1:3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</row>
    <row r="47" ht="14.4" spans="1:3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</row>
    <row r="48" ht="14.4" spans="1:3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</row>
    <row r="49" ht="14.4" spans="1:3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</row>
    <row r="50" ht="14.4" spans="1:3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</row>
    <row r="51" ht="14.4" spans="1:3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</row>
    <row r="52" ht="14.4" spans="1:3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</row>
    <row r="53" ht="14.4" spans="1:3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</row>
    <row r="54" ht="14.4" spans="1:3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</row>
    <row r="55" ht="14.4" spans="1:3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</row>
    <row r="56" ht="14.4" spans="1:3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</row>
    <row r="57" ht="14.4" spans="1:3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</row>
    <row r="58" ht="14.4" spans="1:3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</row>
    <row r="59" ht="14.4" spans="1:3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</row>
    <row r="60" ht="14.4" spans="1:3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</row>
    <row r="61" ht="14.4" spans="1:3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</row>
    <row r="62" ht="14.4" spans="1:3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</row>
    <row r="63" ht="14.4" spans="1:3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</row>
    <row r="64" ht="14.4" spans="1:3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</row>
    <row r="65" ht="14.4" spans="1:3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</row>
    <row r="66" ht="14.4" spans="1:3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</row>
    <row r="67" ht="14.4" spans="1:3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</row>
    <row r="68" ht="14.4" spans="1:3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</row>
    <row r="69" ht="14.4" spans="1:3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</row>
    <row r="70" ht="14.4" spans="1:3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</row>
    <row r="71" ht="14.4" spans="1:3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</row>
    <row r="72" ht="14.4" spans="1:3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</row>
    <row r="73" ht="14.4" spans="1:3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</row>
    <row r="74" ht="14.4" spans="1:3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</row>
    <row r="75" ht="14.4" spans="1:3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</row>
    <row r="76" ht="14.4" spans="1:3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</row>
    <row r="77" ht="14.4" spans="1:3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</row>
    <row r="78" ht="14.4" spans="1:3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</row>
    <row r="79" ht="14.4" spans="1:3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</row>
    <row r="80" ht="14.4" spans="1:3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</row>
    <row r="81" ht="14.4" spans="1:3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</row>
    <row r="82" ht="14.4" spans="1:3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</row>
    <row r="83" ht="14.4" spans="1:3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</row>
    <row r="84" ht="14.4" spans="1:3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</row>
    <row r="85" ht="14.4" spans="1:3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</row>
    <row r="86" ht="14.4" spans="1:3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</row>
    <row r="87" ht="14.4" spans="1:3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</row>
    <row r="88" ht="14.4" spans="1:3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</row>
    <row r="89" ht="14.4" spans="1:3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</row>
    <row r="90" ht="14.4" spans="1:3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</row>
    <row r="91" ht="14.4" spans="1:3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</row>
    <row r="92" ht="14.4" spans="1:3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</row>
    <row r="93" ht="14.4" spans="1:3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</row>
    <row r="94" ht="14.4" spans="1:3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</row>
    <row r="95" ht="14.4" spans="1:3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</row>
    <row r="96" ht="14.4" spans="1:3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</row>
    <row r="97" ht="14.4" spans="1:3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</row>
    <row r="98" ht="14.4" spans="1:3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</row>
    <row r="99" ht="14.4" spans="1:3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</row>
    <row r="100" ht="14.4" spans="1:3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</row>
    <row r="101" ht="14.4" spans="1:3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</row>
    <row r="102" ht="14.4" spans="1:3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</row>
    <row r="103" ht="14.4" spans="1:3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</row>
    <row r="104" ht="14.4" spans="1:3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</row>
    <row r="105" ht="14.4" spans="1:3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</row>
    <row r="106" ht="14.4" spans="1:3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</row>
    <row r="107" ht="14.4" spans="1:3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</row>
    <row r="108" ht="14.4" spans="1:3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</row>
    <row r="109" ht="14.4" spans="1:3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</row>
    <row r="110" ht="14.4" spans="1:3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</row>
    <row r="111" ht="14.4" spans="1:3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</row>
    <row r="112" ht="14.4" spans="1:3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</row>
    <row r="113" ht="14.4" spans="1:3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</row>
    <row r="114" ht="14.4" spans="1:3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</row>
    <row r="115" ht="14.4" spans="1:3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</row>
    <row r="116" ht="14.4" spans="1:3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</row>
    <row r="117" ht="14.4" spans="1:3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</row>
    <row r="118" ht="14.4" spans="1:3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</row>
    <row r="119" ht="14.4" spans="1:3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</row>
    <row r="120" ht="14.4" spans="1:3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</row>
    <row r="121" ht="14.4" spans="1:3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</row>
    <row r="122" ht="14.4" spans="1:3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</row>
    <row r="123" ht="14.4" spans="1:3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</row>
    <row r="124" ht="14.4" spans="1:3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</row>
    <row r="125" ht="14.4" spans="1:3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</row>
    <row r="126" ht="14.4" spans="1:3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</row>
    <row r="127" ht="14.4" spans="1:3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</row>
    <row r="128" ht="14.4" spans="1:3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</row>
    <row r="129" ht="14.4" spans="1:3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</row>
    <row r="130" ht="14.4" spans="1:3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</row>
    <row r="131" ht="14.4" spans="1:3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</row>
    <row r="132" ht="14.4" spans="1:3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</row>
    <row r="133" ht="14.4" spans="1:3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</row>
    <row r="134" ht="14.4" spans="1:3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</row>
    <row r="135" ht="14.4" spans="1:3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</row>
    <row r="136" ht="14.4" spans="1:3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</row>
    <row r="137" ht="14.4" spans="1:3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</row>
    <row r="138" ht="14.4" spans="1: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</row>
    <row r="139" ht="14.4" spans="1:3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</row>
    <row r="140" ht="14.4" spans="1:3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</row>
    <row r="141" ht="14.4" spans="1:3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</row>
    <row r="142" ht="14.4" spans="1:3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</row>
    <row r="143" ht="14.4" spans="1:3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</row>
    <row r="144" ht="14.4" spans="1:3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</row>
    <row r="145" ht="14.4" spans="1:3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</row>
    <row r="146" ht="14.4" spans="1:3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</row>
    <row r="147" ht="14.4" spans="1:3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</row>
    <row r="148" ht="14.4" spans="1:3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</row>
    <row r="149" ht="14.4" spans="1:3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</row>
    <row r="150" ht="14.4" spans="1:3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</row>
    <row r="151" ht="14.4" spans="1:3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</row>
    <row r="152" ht="14.4" spans="1:3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</row>
    <row r="153" ht="14.4" spans="1:3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</row>
    <row r="154" ht="14.4" spans="1:3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</row>
    <row r="155" ht="14.4" spans="1:3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</row>
    <row r="156" ht="14.4" spans="1:3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</row>
    <row r="157" ht="14.4" spans="1:3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</row>
    <row r="158" ht="14.4" spans="1:3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</row>
    <row r="159" ht="14.4" spans="1:3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</row>
    <row r="160" ht="14.4" spans="1:3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</row>
    <row r="161" ht="14.4" spans="1:3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</row>
    <row r="162" ht="14.4" spans="1:3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</row>
    <row r="163" ht="14.4" spans="1:3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</row>
    <row r="164" ht="14.4" spans="1:3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</row>
    <row r="165" ht="14.4" spans="1:3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</row>
    <row r="166" ht="14.4" spans="1:3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</row>
    <row r="167" ht="14.4" spans="1:3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</row>
    <row r="168" ht="14.4" spans="1:3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</row>
    <row r="169" ht="14.4" spans="1:3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</row>
    <row r="170" ht="14.4" spans="1:3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</row>
    <row r="171" ht="14.4" spans="1:3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</row>
    <row r="172" ht="14.4" spans="1:3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</row>
    <row r="173" ht="14.4" spans="1:3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</row>
    <row r="174" ht="14.4" spans="1:3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</row>
    <row r="175" ht="14.4" spans="1:3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</row>
    <row r="176" ht="14.4" spans="1:3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</row>
    <row r="177" ht="14.4" spans="1:3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</row>
    <row r="178" ht="14.4" spans="1:3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</row>
    <row r="179" ht="14.4" spans="1:3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</row>
    <row r="180" ht="14.4" spans="1:3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</row>
    <row r="181" ht="14.4" spans="1:3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</row>
    <row r="182" ht="14.4" spans="1:3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</row>
    <row r="183" ht="14.4" spans="1:3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</row>
    <row r="184" ht="14.4" spans="1:3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</row>
    <row r="185" ht="14.4" spans="1:3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</row>
    <row r="186" ht="14.4" spans="1:3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</row>
    <row r="187" ht="14.4" spans="1:3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</row>
    <row r="188" ht="14.4" spans="1:3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</row>
    <row r="189" ht="14.4" spans="1:3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</row>
    <row r="190" ht="14.4" spans="1:3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</row>
    <row r="191" ht="14.4" spans="1:3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</row>
    <row r="192" ht="14.4" spans="1:3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</row>
    <row r="193" ht="14.4" spans="1:3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</row>
    <row r="194" ht="14.4" spans="1:3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</row>
    <row r="195" ht="14.4" spans="1:3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</row>
    <row r="196" ht="14.4" spans="1:3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</row>
    <row r="197" ht="14.4" spans="1:3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</row>
    <row r="198" ht="14.4" spans="1:3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</row>
    <row r="199" ht="14.4" spans="1:3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</row>
    <row r="200" ht="14.4" spans="1:3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</row>
  </sheetData>
  <mergeCells count="10">
    <mergeCell ref="A1:AK1"/>
    <mergeCell ref="C2:D2"/>
    <mergeCell ref="G2:S2"/>
    <mergeCell ref="T2:U2"/>
    <mergeCell ref="V2:AK2"/>
    <mergeCell ref="A2:A3"/>
    <mergeCell ref="A4:A28"/>
    <mergeCell ref="B2:B3"/>
    <mergeCell ref="B4:B28"/>
    <mergeCell ref="E2:E3"/>
  </mergeCells>
  <pageMargins left="0.7" right="0.7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00"/>
  <sheetViews>
    <sheetView topLeftCell="B10" workbookViewId="0">
      <selection activeCell="G350" sqref="G350"/>
    </sheetView>
  </sheetViews>
  <sheetFormatPr defaultColWidth="8.75" defaultRowHeight="15.6"/>
  <cols>
    <col min="1" max="1" width="10.25" style="1" customWidth="1"/>
    <col min="2" max="2" width="7.25" style="1" customWidth="1"/>
    <col min="3" max="3" width="13.1296296296296" style="1" customWidth="1"/>
    <col min="4" max="4" width="7.25" style="1" customWidth="1"/>
    <col min="5" max="5" width="11.6296296296296" style="1" customWidth="1"/>
    <col min="6" max="6" width="48.3796296296296" style="1" customWidth="1"/>
    <col min="7" max="7" width="19.25" style="1" customWidth="1"/>
    <col min="8" max="8" width="12.6296296296296" style="1" customWidth="1"/>
    <col min="9" max="9" width="11.3796296296296" style="1" customWidth="1"/>
    <col min="10" max="11" width="12.6296296296296" style="1" customWidth="1"/>
    <col min="12" max="12" width="11.3796296296296" style="1" customWidth="1"/>
    <col min="13" max="15" width="12.6296296296296" style="1" customWidth="1"/>
    <col min="16" max="21" width="11.3796296296296" style="1" customWidth="1"/>
    <col min="22" max="22" width="14.3796296296296" style="1" customWidth="1"/>
    <col min="23" max="23" width="20.8796296296296" style="1" customWidth="1"/>
    <col min="24" max="24" width="14.1296296296296" style="1" customWidth="1"/>
    <col min="25" max="25" width="16.25" style="1" customWidth="1"/>
    <col min="26" max="26" width="20" style="1" customWidth="1"/>
    <col min="27" max="27" width="9.12962962962963" style="1" customWidth="1"/>
    <col min="28" max="29" width="18.75" style="1" customWidth="1"/>
    <col min="30" max="30" width="21.25" style="1" customWidth="1"/>
    <col min="31" max="31" width="17.8796296296296" style="1" customWidth="1"/>
    <col min="32" max="35" width="19.8796296296296" style="1" customWidth="1"/>
    <col min="36" max="16384" width="8.75" style="1"/>
  </cols>
  <sheetData>
    <row r="1" ht="22.5" customHeight="1" spans="1:35">
      <c r="A1" s="6" t="s">
        <v>1568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ht="21" customHeight="1" spans="1:35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11" t="s">
        <v>1126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3"/>
      <c r="V2" s="6" t="s">
        <v>1127</v>
      </c>
      <c r="W2" s="6"/>
      <c r="X2" s="6"/>
      <c r="Y2" s="6" t="s">
        <v>1128</v>
      </c>
      <c r="Z2" s="6"/>
      <c r="AA2" s="6"/>
      <c r="AB2" s="6"/>
      <c r="AC2" s="6"/>
      <c r="AD2" s="6"/>
      <c r="AE2" s="6"/>
      <c r="AF2" s="6"/>
      <c r="AG2" s="6"/>
      <c r="AH2" s="6"/>
      <c r="AI2" s="6"/>
    </row>
    <row r="3" ht="18.75" customHeight="1" spans="1:35">
      <c r="A3" s="6"/>
      <c r="B3" s="6"/>
      <c r="C3" s="6" t="s">
        <v>2</v>
      </c>
      <c r="D3" s="6" t="s">
        <v>3</v>
      </c>
      <c r="E3" s="6"/>
      <c r="F3" s="6"/>
      <c r="G3" s="6" t="s">
        <v>1345</v>
      </c>
      <c r="H3" s="6" t="s">
        <v>1502</v>
      </c>
      <c r="I3" s="6" t="s">
        <v>1535</v>
      </c>
      <c r="J3" s="6" t="s">
        <v>1536</v>
      </c>
      <c r="K3" s="6" t="s">
        <v>1569</v>
      </c>
      <c r="L3" s="6" t="s">
        <v>1570</v>
      </c>
      <c r="M3" s="6" t="s">
        <v>1370</v>
      </c>
      <c r="N3" s="6" t="s">
        <v>1371</v>
      </c>
      <c r="O3" s="6" t="s">
        <v>1504</v>
      </c>
      <c r="P3" s="6" t="s">
        <v>1571</v>
      </c>
      <c r="Q3" s="6" t="s">
        <v>1506</v>
      </c>
      <c r="R3" s="6" t="s">
        <v>1572</v>
      </c>
      <c r="S3" s="6" t="s">
        <v>1541</v>
      </c>
      <c r="T3" s="6" t="s">
        <v>1540</v>
      </c>
      <c r="U3" s="6" t="s">
        <v>1194</v>
      </c>
      <c r="V3" s="6" t="s">
        <v>1359</v>
      </c>
      <c r="W3" s="6" t="s">
        <v>1129</v>
      </c>
      <c r="X3" s="6" t="s">
        <v>1573</v>
      </c>
      <c r="Y3" s="6" t="s">
        <v>1516</v>
      </c>
      <c r="Z3" s="6" t="s">
        <v>1396</v>
      </c>
      <c r="AA3" s="6" t="s">
        <v>1270</v>
      </c>
      <c r="AB3" s="6" t="s">
        <v>1574</v>
      </c>
      <c r="AC3" s="6" t="s">
        <v>1352</v>
      </c>
      <c r="AD3" s="6" t="s">
        <v>1575</v>
      </c>
      <c r="AE3" s="6" t="s">
        <v>1350</v>
      </c>
      <c r="AF3" s="8" t="s">
        <v>1278</v>
      </c>
      <c r="AG3" s="6" t="s">
        <v>1312</v>
      </c>
      <c r="AH3" s="8" t="s">
        <v>1576</v>
      </c>
      <c r="AI3" s="6" t="s">
        <v>1577</v>
      </c>
    </row>
    <row r="4" ht="14.4" spans="1:35">
      <c r="A4" s="6">
        <v>20180107</v>
      </c>
      <c r="B4" s="6">
        <f>SUM(E4:E31)</f>
        <v>1181.5</v>
      </c>
      <c r="C4" s="7">
        <v>2018010701</v>
      </c>
      <c r="D4" s="7" t="s">
        <v>964</v>
      </c>
      <c r="E4" s="6">
        <f t="shared" ref="E4:E31" si="0">SUM(G4:AU4)</f>
        <v>82</v>
      </c>
      <c r="F4" s="6"/>
      <c r="G4" s="6"/>
      <c r="H4" s="6"/>
      <c r="I4" s="6"/>
      <c r="J4" s="6"/>
      <c r="K4" s="6"/>
      <c r="L4" s="6"/>
      <c r="M4" s="6"/>
      <c r="N4" s="6"/>
      <c r="O4" s="6"/>
      <c r="P4" s="6">
        <v>3</v>
      </c>
      <c r="Q4" s="6"/>
      <c r="R4" s="6"/>
      <c r="S4" s="6"/>
      <c r="T4" s="6"/>
      <c r="U4" s="6"/>
      <c r="V4" s="6"/>
      <c r="W4" s="6"/>
      <c r="X4" s="6">
        <v>4</v>
      </c>
      <c r="Y4" s="6">
        <v>20</v>
      </c>
      <c r="Z4" s="6"/>
      <c r="AA4" s="6">
        <v>3</v>
      </c>
      <c r="AB4" s="6"/>
      <c r="AC4" s="6">
        <v>8</v>
      </c>
      <c r="AD4" s="6"/>
      <c r="AE4" s="6"/>
      <c r="AF4" s="6">
        <v>44</v>
      </c>
      <c r="AG4" s="6"/>
      <c r="AH4" s="6"/>
      <c r="AI4" s="6"/>
    </row>
    <row r="5" ht="14.4" spans="1:35">
      <c r="A5" s="6"/>
      <c r="B5" s="6"/>
      <c r="C5" s="7">
        <v>2018010702</v>
      </c>
      <c r="D5" s="7" t="s">
        <v>965</v>
      </c>
      <c r="E5" s="6">
        <f t="shared" si="0"/>
        <v>38.5</v>
      </c>
      <c r="F5" s="6"/>
      <c r="G5" s="6"/>
      <c r="H5" s="6"/>
      <c r="I5" s="6">
        <v>3</v>
      </c>
      <c r="J5" s="6"/>
      <c r="K5" s="6"/>
      <c r="L5" s="6"/>
      <c r="M5" s="6"/>
      <c r="N5" s="6"/>
      <c r="O5" s="6"/>
      <c r="P5" s="6">
        <v>3</v>
      </c>
      <c r="Q5" s="6"/>
      <c r="R5" s="6">
        <v>3</v>
      </c>
      <c r="S5" s="6"/>
      <c r="T5" s="6"/>
      <c r="U5" s="6"/>
      <c r="V5" s="6"/>
      <c r="W5" s="6">
        <v>1.5</v>
      </c>
      <c r="X5" s="6">
        <v>4</v>
      </c>
      <c r="Y5" s="6">
        <v>24</v>
      </c>
      <c r="Z5" s="6"/>
      <c r="AA5" s="6"/>
      <c r="AB5" s="6"/>
      <c r="AC5" s="6"/>
      <c r="AD5" s="6"/>
      <c r="AE5" s="6"/>
      <c r="AF5" s="6"/>
      <c r="AG5" s="6"/>
      <c r="AH5" s="6"/>
      <c r="AI5" s="6"/>
    </row>
    <row r="6" ht="14.4" spans="1:35">
      <c r="A6" s="6"/>
      <c r="B6" s="6"/>
      <c r="C6" s="7">
        <v>2018010703</v>
      </c>
      <c r="D6" s="7" t="s">
        <v>966</v>
      </c>
      <c r="E6" s="6">
        <f t="shared" si="0"/>
        <v>47.5</v>
      </c>
      <c r="F6" s="6"/>
      <c r="G6" s="6"/>
      <c r="H6" s="6"/>
      <c r="I6" s="6"/>
      <c r="J6" s="6">
        <v>3</v>
      </c>
      <c r="K6" s="6"/>
      <c r="L6" s="6"/>
      <c r="M6" s="6">
        <v>3</v>
      </c>
      <c r="N6" s="6"/>
      <c r="O6" s="6"/>
      <c r="P6" s="6">
        <v>3</v>
      </c>
      <c r="Q6" s="6">
        <v>3</v>
      </c>
      <c r="R6" s="6"/>
      <c r="S6" s="6"/>
      <c r="T6" s="6"/>
      <c r="U6" s="6"/>
      <c r="V6" s="6"/>
      <c r="W6" s="6">
        <v>1.5</v>
      </c>
      <c r="X6" s="6">
        <v>4</v>
      </c>
      <c r="Y6" s="6">
        <v>27</v>
      </c>
      <c r="Z6" s="6"/>
      <c r="AA6" s="6">
        <v>3</v>
      </c>
      <c r="AB6" s="6"/>
      <c r="AC6" s="6"/>
      <c r="AD6" s="6"/>
      <c r="AE6" s="6"/>
      <c r="AF6" s="6"/>
      <c r="AG6" s="6"/>
      <c r="AH6" s="6"/>
      <c r="AI6" s="6"/>
    </row>
    <row r="7" ht="14.4" spans="1:35">
      <c r="A7" s="6"/>
      <c r="B7" s="6"/>
      <c r="C7" s="7">
        <v>2018010704</v>
      </c>
      <c r="D7" s="7" t="s">
        <v>967</v>
      </c>
      <c r="E7" s="6">
        <f t="shared" si="0"/>
        <v>21</v>
      </c>
      <c r="F7" s="6"/>
      <c r="G7" s="6"/>
      <c r="H7" s="6"/>
      <c r="I7" s="6"/>
      <c r="J7" s="6"/>
      <c r="K7" s="6"/>
      <c r="L7" s="6"/>
      <c r="M7" s="6"/>
      <c r="N7" s="6"/>
      <c r="O7" s="6"/>
      <c r="P7" s="6">
        <v>3</v>
      </c>
      <c r="Q7" s="6"/>
      <c r="R7" s="6"/>
      <c r="S7" s="6"/>
      <c r="T7" s="6"/>
      <c r="U7" s="6"/>
      <c r="V7" s="6"/>
      <c r="W7" s="6"/>
      <c r="X7" s="6">
        <v>2</v>
      </c>
      <c r="Y7" s="6">
        <v>16</v>
      </c>
      <c r="Z7" s="6"/>
      <c r="AA7" s="6"/>
      <c r="AB7" s="6"/>
      <c r="AC7" s="6"/>
      <c r="AD7" s="6"/>
      <c r="AE7" s="6"/>
      <c r="AF7" s="6"/>
      <c r="AG7" s="6"/>
      <c r="AH7" s="6"/>
      <c r="AI7" s="6"/>
    </row>
    <row r="8" ht="14.4" spans="1:35">
      <c r="A8" s="6"/>
      <c r="B8" s="6"/>
      <c r="C8" s="7">
        <v>2018010705</v>
      </c>
      <c r="D8" s="7" t="s">
        <v>968</v>
      </c>
      <c r="E8" s="6">
        <f t="shared" si="0"/>
        <v>46</v>
      </c>
      <c r="F8" s="6"/>
      <c r="G8" s="6"/>
      <c r="H8" s="6"/>
      <c r="I8" s="6"/>
      <c r="J8" s="6">
        <v>3</v>
      </c>
      <c r="K8" s="6"/>
      <c r="L8" s="6">
        <v>3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>
        <v>40</v>
      </c>
      <c r="Z8" s="6"/>
      <c r="AA8" s="6"/>
      <c r="AB8" s="6"/>
      <c r="AC8" s="6"/>
      <c r="AD8" s="6"/>
      <c r="AE8" s="6"/>
      <c r="AF8" s="6"/>
      <c r="AG8" s="6"/>
      <c r="AH8" s="6"/>
      <c r="AI8" s="6"/>
    </row>
    <row r="9" ht="14.4" spans="1:35">
      <c r="A9" s="6"/>
      <c r="B9" s="6"/>
      <c r="C9" s="7">
        <v>2018010706</v>
      </c>
      <c r="D9" s="7" t="s">
        <v>969</v>
      </c>
      <c r="E9" s="6">
        <f t="shared" si="0"/>
        <v>84</v>
      </c>
      <c r="F9" s="6"/>
      <c r="G9" s="6">
        <v>15</v>
      </c>
      <c r="H9" s="6"/>
      <c r="I9" s="6"/>
      <c r="J9" s="6"/>
      <c r="K9" s="6">
        <v>3</v>
      </c>
      <c r="L9" s="6"/>
      <c r="M9" s="6"/>
      <c r="N9" s="6"/>
      <c r="O9" s="6">
        <v>3</v>
      </c>
      <c r="P9" s="6"/>
      <c r="Q9" s="6"/>
      <c r="R9" s="6"/>
      <c r="S9" s="6"/>
      <c r="T9" s="6"/>
      <c r="U9" s="6">
        <v>3</v>
      </c>
      <c r="V9" s="6"/>
      <c r="W9" s="6"/>
      <c r="X9" s="6">
        <v>4</v>
      </c>
      <c r="Y9" s="6"/>
      <c r="Z9" s="6">
        <v>3</v>
      </c>
      <c r="AA9" s="6"/>
      <c r="AB9" s="6"/>
      <c r="AC9" s="6"/>
      <c r="AD9" s="6">
        <v>3</v>
      </c>
      <c r="AE9" s="6"/>
      <c r="AF9" s="6">
        <v>44</v>
      </c>
      <c r="AG9" s="6">
        <v>6</v>
      </c>
      <c r="AH9" s="6"/>
      <c r="AI9" s="6"/>
    </row>
    <row r="10" ht="14.4" spans="1:35">
      <c r="A10" s="6"/>
      <c r="B10" s="6"/>
      <c r="C10" s="7">
        <v>2018010707</v>
      </c>
      <c r="D10" s="7" t="s">
        <v>970</v>
      </c>
      <c r="E10" s="6">
        <f t="shared" si="0"/>
        <v>31</v>
      </c>
      <c r="F10" s="6"/>
      <c r="G10" s="6">
        <v>15</v>
      </c>
      <c r="H10" s="6"/>
      <c r="I10" s="6"/>
      <c r="J10" s="6"/>
      <c r="K10" s="6">
        <v>3</v>
      </c>
      <c r="L10" s="6"/>
      <c r="M10" s="6"/>
      <c r="N10" s="6"/>
      <c r="O10" s="6">
        <v>3</v>
      </c>
      <c r="P10" s="6"/>
      <c r="Q10" s="6"/>
      <c r="R10" s="6"/>
      <c r="S10" s="6"/>
      <c r="T10" s="6"/>
      <c r="U10" s="6">
        <v>3</v>
      </c>
      <c r="V10" s="6">
        <v>3</v>
      </c>
      <c r="W10" s="6"/>
      <c r="X10" s="6">
        <v>4</v>
      </c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</row>
    <row r="11" ht="14.4" spans="1:35">
      <c r="A11" s="6"/>
      <c r="B11" s="6"/>
      <c r="C11" s="7">
        <v>2018010708</v>
      </c>
      <c r="D11" s="7" t="s">
        <v>971</v>
      </c>
      <c r="E11" s="6">
        <f t="shared" si="0"/>
        <v>60</v>
      </c>
      <c r="F11" s="6"/>
      <c r="G11" s="6"/>
      <c r="H11" s="6"/>
      <c r="I11" s="6"/>
      <c r="J11" s="6"/>
      <c r="K11" s="6">
        <v>3</v>
      </c>
      <c r="L11" s="6"/>
      <c r="M11" s="6"/>
      <c r="N11" s="6"/>
      <c r="O11" s="6">
        <v>3</v>
      </c>
      <c r="P11" s="6"/>
      <c r="Q11" s="6"/>
      <c r="R11" s="6"/>
      <c r="S11" s="6"/>
      <c r="T11" s="6"/>
      <c r="U11" s="6">
        <v>3</v>
      </c>
      <c r="V11" s="6"/>
      <c r="W11" s="6"/>
      <c r="X11" s="6">
        <v>4</v>
      </c>
      <c r="Y11" s="6"/>
      <c r="Z11" s="6"/>
      <c r="AA11" s="6"/>
      <c r="AB11" s="6"/>
      <c r="AC11" s="6"/>
      <c r="AD11" s="6">
        <v>3</v>
      </c>
      <c r="AE11" s="6"/>
      <c r="AF11" s="6">
        <v>44</v>
      </c>
      <c r="AG11" s="6"/>
      <c r="AH11" s="6"/>
      <c r="AI11" s="6"/>
    </row>
    <row r="12" ht="14.4" spans="1:35">
      <c r="A12" s="6"/>
      <c r="B12" s="6"/>
      <c r="C12" s="7">
        <v>2018010709</v>
      </c>
      <c r="D12" s="7" t="s">
        <v>972</v>
      </c>
      <c r="E12" s="6">
        <f t="shared" si="0"/>
        <v>60</v>
      </c>
      <c r="F12" s="6"/>
      <c r="G12" s="6"/>
      <c r="H12" s="6"/>
      <c r="I12" s="6"/>
      <c r="J12" s="6"/>
      <c r="K12" s="6">
        <v>3</v>
      </c>
      <c r="L12" s="6"/>
      <c r="M12" s="6"/>
      <c r="N12" s="6"/>
      <c r="O12" s="6">
        <v>3</v>
      </c>
      <c r="P12" s="6"/>
      <c r="Q12" s="6"/>
      <c r="R12" s="6"/>
      <c r="S12" s="6"/>
      <c r="T12" s="6"/>
      <c r="U12" s="6"/>
      <c r="V12" s="6"/>
      <c r="W12" s="6"/>
      <c r="X12" s="6">
        <v>4</v>
      </c>
      <c r="Y12" s="6"/>
      <c r="Z12" s="6"/>
      <c r="AA12" s="6"/>
      <c r="AB12" s="6"/>
      <c r="AC12" s="6"/>
      <c r="AD12" s="6"/>
      <c r="AE12" s="6">
        <v>6</v>
      </c>
      <c r="AF12" s="6">
        <v>44</v>
      </c>
      <c r="AG12" s="6"/>
      <c r="AH12" s="6"/>
      <c r="AI12" s="6"/>
    </row>
    <row r="13" ht="14.4" spans="1:35">
      <c r="A13" s="6"/>
      <c r="B13" s="6"/>
      <c r="C13" s="7">
        <v>2018010710</v>
      </c>
      <c r="D13" s="7" t="s">
        <v>973</v>
      </c>
      <c r="E13" s="6">
        <f t="shared" si="0"/>
        <v>79</v>
      </c>
      <c r="F13" s="6"/>
      <c r="G13" s="6"/>
      <c r="H13" s="6"/>
      <c r="I13" s="6"/>
      <c r="J13" s="6">
        <v>3</v>
      </c>
      <c r="K13" s="6">
        <v>3</v>
      </c>
      <c r="L13" s="6"/>
      <c r="M13" s="6"/>
      <c r="N13" s="6"/>
      <c r="O13" s="6">
        <v>3</v>
      </c>
      <c r="P13" s="6"/>
      <c r="Q13" s="6"/>
      <c r="R13" s="6"/>
      <c r="S13" s="6"/>
      <c r="T13" s="6"/>
      <c r="U13" s="6">
        <v>3</v>
      </c>
      <c r="V13" s="6"/>
      <c r="W13" s="6"/>
      <c r="X13" s="6">
        <v>4</v>
      </c>
      <c r="Y13" s="6">
        <v>16</v>
      </c>
      <c r="Z13" s="6">
        <v>3</v>
      </c>
      <c r="AA13" s="6"/>
      <c r="AB13" s="6"/>
      <c r="AC13" s="6"/>
      <c r="AD13" s="6"/>
      <c r="AE13" s="6"/>
      <c r="AF13" s="6">
        <v>44</v>
      </c>
      <c r="AG13" s="6"/>
      <c r="AH13" s="6"/>
      <c r="AI13" s="6"/>
    </row>
    <row r="14" ht="14.4" spans="1:35">
      <c r="A14" s="6"/>
      <c r="B14" s="6"/>
      <c r="C14" s="7">
        <v>2018010711</v>
      </c>
      <c r="D14" s="7" t="s">
        <v>974</v>
      </c>
      <c r="E14" s="6">
        <f t="shared" si="0"/>
        <v>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</row>
    <row r="15" ht="14.4" spans="1:35">
      <c r="A15" s="6"/>
      <c r="B15" s="6"/>
      <c r="C15" s="7">
        <v>2018010712</v>
      </c>
      <c r="D15" s="7" t="s">
        <v>975</v>
      </c>
      <c r="E15" s="6">
        <f t="shared" si="0"/>
        <v>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</row>
    <row r="16" ht="14.4" spans="1:35">
      <c r="A16" s="6"/>
      <c r="B16" s="6"/>
      <c r="C16" s="7">
        <v>2018010713</v>
      </c>
      <c r="D16" s="7" t="s">
        <v>976</v>
      </c>
      <c r="E16" s="6">
        <f t="shared" si="0"/>
        <v>22</v>
      </c>
      <c r="F16" s="6"/>
      <c r="G16" s="6"/>
      <c r="H16" s="6"/>
      <c r="I16" s="6">
        <v>3</v>
      </c>
      <c r="J16" s="6">
        <v>3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>
        <v>16</v>
      </c>
      <c r="Z16" s="6"/>
      <c r="AA16" s="6"/>
      <c r="AB16" s="6"/>
      <c r="AC16" s="6"/>
      <c r="AD16" s="6"/>
      <c r="AE16" s="6"/>
      <c r="AF16" s="6"/>
      <c r="AG16" s="6"/>
      <c r="AH16" s="6"/>
      <c r="AI16" s="6"/>
    </row>
    <row r="17" ht="14.4" spans="1:35">
      <c r="A17" s="6"/>
      <c r="B17" s="6"/>
      <c r="C17" s="7">
        <v>2018010714</v>
      </c>
      <c r="D17" s="7" t="s">
        <v>977</v>
      </c>
      <c r="E17" s="6">
        <f t="shared" si="0"/>
        <v>57.5</v>
      </c>
      <c r="F17" s="6"/>
      <c r="G17" s="6"/>
      <c r="H17" s="6"/>
      <c r="I17" s="6">
        <v>3</v>
      </c>
      <c r="J17" s="6"/>
      <c r="K17" s="6"/>
      <c r="L17" s="6">
        <v>3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>
        <v>1.5</v>
      </c>
      <c r="X17" s="6"/>
      <c r="Y17" s="6"/>
      <c r="Z17" s="6"/>
      <c r="AA17" s="6"/>
      <c r="AB17" s="6"/>
      <c r="AC17" s="6"/>
      <c r="AD17" s="6"/>
      <c r="AE17" s="6">
        <v>6</v>
      </c>
      <c r="AF17" s="6">
        <v>44</v>
      </c>
      <c r="AG17" s="6"/>
      <c r="AH17" s="6"/>
      <c r="AI17" s="6"/>
    </row>
    <row r="18" ht="14.4" spans="1:35">
      <c r="A18" s="6"/>
      <c r="B18" s="6"/>
      <c r="C18" s="7">
        <v>2018010715</v>
      </c>
      <c r="D18" s="7" t="s">
        <v>978</v>
      </c>
      <c r="E18" s="6">
        <f t="shared" si="0"/>
        <v>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</row>
    <row r="19" ht="14.4" spans="1:35">
      <c r="A19" s="6"/>
      <c r="B19" s="6"/>
      <c r="C19" s="7">
        <v>2018010716</v>
      </c>
      <c r="D19" s="7" t="s">
        <v>979</v>
      </c>
      <c r="E19" s="6">
        <f t="shared" si="0"/>
        <v>57</v>
      </c>
      <c r="F19" s="6"/>
      <c r="G19" s="6"/>
      <c r="H19" s="6">
        <v>3</v>
      </c>
      <c r="I19" s="6"/>
      <c r="J19" s="6"/>
      <c r="K19" s="6"/>
      <c r="L19" s="6"/>
      <c r="M19" s="6"/>
      <c r="N19" s="6">
        <v>3</v>
      </c>
      <c r="O19" s="6"/>
      <c r="P19" s="6"/>
      <c r="Q19" s="6"/>
      <c r="R19" s="6"/>
      <c r="S19" s="6"/>
      <c r="T19" s="6">
        <v>3</v>
      </c>
      <c r="U19" s="6"/>
      <c r="V19" s="6"/>
      <c r="W19" s="6"/>
      <c r="X19" s="6">
        <v>4</v>
      </c>
      <c r="Y19" s="6"/>
      <c r="Z19" s="6"/>
      <c r="AA19" s="6"/>
      <c r="AB19" s="6"/>
      <c r="AC19" s="6"/>
      <c r="AD19" s="6"/>
      <c r="AE19" s="6"/>
      <c r="AF19" s="6">
        <v>44</v>
      </c>
      <c r="AG19" s="6"/>
      <c r="AH19" s="6"/>
      <c r="AI19" s="6"/>
    </row>
    <row r="20" ht="14.4" spans="1:35">
      <c r="A20" s="6"/>
      <c r="B20" s="6"/>
      <c r="C20" s="7">
        <v>2018010717</v>
      </c>
      <c r="D20" s="7" t="s">
        <v>980</v>
      </c>
      <c r="E20" s="6">
        <f t="shared" si="0"/>
        <v>54</v>
      </c>
      <c r="F20" s="6"/>
      <c r="G20" s="6"/>
      <c r="H20" s="6"/>
      <c r="I20" s="6">
        <v>3</v>
      </c>
      <c r="J20" s="6">
        <v>3</v>
      </c>
      <c r="K20" s="6"/>
      <c r="L20" s="6"/>
      <c r="M20" s="6"/>
      <c r="N20" s="6">
        <v>3</v>
      </c>
      <c r="O20" s="6"/>
      <c r="P20" s="6"/>
      <c r="Q20" s="6">
        <v>3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>
        <v>6</v>
      </c>
      <c r="AF20" s="6"/>
      <c r="AG20" s="6"/>
      <c r="AH20" s="6">
        <v>36</v>
      </c>
      <c r="AI20" s="6"/>
    </row>
    <row r="21" ht="14.4" spans="1:35">
      <c r="A21" s="6"/>
      <c r="B21" s="6"/>
      <c r="C21" s="7">
        <v>2018010718</v>
      </c>
      <c r="D21" s="7" t="s">
        <v>981</v>
      </c>
      <c r="E21" s="6">
        <f t="shared" si="0"/>
        <v>3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3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ht="14.4" spans="1:35">
      <c r="A22" s="6"/>
      <c r="B22" s="6"/>
      <c r="C22" s="7">
        <v>2018010719</v>
      </c>
      <c r="D22" s="7" t="s">
        <v>982</v>
      </c>
      <c r="E22" s="6">
        <f t="shared" si="0"/>
        <v>6</v>
      </c>
      <c r="F22" s="6"/>
      <c r="G22" s="6"/>
      <c r="H22" s="6"/>
      <c r="I22" s="6"/>
      <c r="J22" s="6"/>
      <c r="K22" s="6"/>
      <c r="L22" s="6"/>
      <c r="M22" s="6"/>
      <c r="N22" s="6">
        <v>3</v>
      </c>
      <c r="O22" s="6"/>
      <c r="P22" s="6"/>
      <c r="Q22" s="6"/>
      <c r="R22" s="6"/>
      <c r="S22" s="6"/>
      <c r="T22" s="6">
        <v>3</v>
      </c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ht="14.4" spans="1:35">
      <c r="A23" s="6"/>
      <c r="B23" s="6"/>
      <c r="C23" s="7">
        <v>2018010720</v>
      </c>
      <c r="D23" s="7" t="s">
        <v>983</v>
      </c>
      <c r="E23" s="6">
        <f t="shared" si="0"/>
        <v>76</v>
      </c>
      <c r="F23" s="6"/>
      <c r="G23" s="6"/>
      <c r="H23" s="6"/>
      <c r="I23" s="6"/>
      <c r="J23" s="6">
        <v>3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>
        <v>4</v>
      </c>
      <c r="Y23" s="6">
        <v>25</v>
      </c>
      <c r="Z23" s="6"/>
      <c r="AA23" s="6"/>
      <c r="AB23" s="6"/>
      <c r="AC23" s="6"/>
      <c r="AD23" s="6"/>
      <c r="AE23" s="6"/>
      <c r="AF23" s="6">
        <v>44</v>
      </c>
      <c r="AG23" s="6"/>
      <c r="AH23" s="6"/>
      <c r="AI23" s="6"/>
    </row>
    <row r="24" ht="14.4" spans="1:35">
      <c r="A24" s="6"/>
      <c r="B24" s="6"/>
      <c r="C24" s="7">
        <v>2018010721</v>
      </c>
      <c r="D24" s="7" t="s">
        <v>984</v>
      </c>
      <c r="E24" s="6">
        <f t="shared" si="0"/>
        <v>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ht="14.4" spans="1:35">
      <c r="A25" s="6"/>
      <c r="B25" s="6"/>
      <c r="C25" s="7">
        <v>2018010722</v>
      </c>
      <c r="D25" s="7" t="s">
        <v>985</v>
      </c>
      <c r="E25" s="6">
        <f t="shared" si="0"/>
        <v>72</v>
      </c>
      <c r="F25" s="6"/>
      <c r="G25" s="6">
        <v>15</v>
      </c>
      <c r="H25" s="6">
        <v>3</v>
      </c>
      <c r="I25" s="6"/>
      <c r="J25" s="6">
        <v>3</v>
      </c>
      <c r="K25" s="6"/>
      <c r="L25" s="6"/>
      <c r="M25" s="6"/>
      <c r="N25" s="6"/>
      <c r="O25" s="6"/>
      <c r="P25" s="6"/>
      <c r="Q25" s="6"/>
      <c r="R25" s="6"/>
      <c r="S25" s="6">
        <v>3</v>
      </c>
      <c r="T25" s="6"/>
      <c r="U25" s="6"/>
      <c r="V25" s="6"/>
      <c r="W25" s="6"/>
      <c r="X25" s="6">
        <v>4</v>
      </c>
      <c r="Y25" s="6"/>
      <c r="Z25" s="6"/>
      <c r="AA25" s="6"/>
      <c r="AB25" s="6"/>
      <c r="AC25" s="6"/>
      <c r="AD25" s="6"/>
      <c r="AE25" s="6"/>
      <c r="AF25" s="6">
        <v>44</v>
      </c>
      <c r="AG25" s="6"/>
      <c r="AH25" s="6"/>
      <c r="AI25" s="6"/>
    </row>
    <row r="26" ht="14.4" spans="1:35">
      <c r="A26" s="6"/>
      <c r="B26" s="6"/>
      <c r="C26" s="7">
        <v>2018010723</v>
      </c>
      <c r="D26" s="7" t="s">
        <v>986</v>
      </c>
      <c r="E26" s="6">
        <f t="shared" si="0"/>
        <v>31</v>
      </c>
      <c r="F26" s="6"/>
      <c r="G26" s="6">
        <v>15</v>
      </c>
      <c r="H26" s="6">
        <v>3</v>
      </c>
      <c r="I26" s="6"/>
      <c r="J26" s="6">
        <v>3</v>
      </c>
      <c r="K26" s="6"/>
      <c r="L26" s="6"/>
      <c r="M26" s="6"/>
      <c r="N26" s="6">
        <v>3</v>
      </c>
      <c r="O26" s="6"/>
      <c r="P26" s="6"/>
      <c r="Q26" s="6"/>
      <c r="R26" s="6"/>
      <c r="S26" s="6">
        <v>3</v>
      </c>
      <c r="T26" s="6"/>
      <c r="U26" s="6"/>
      <c r="V26" s="6"/>
      <c r="W26" s="6"/>
      <c r="X26" s="6">
        <v>4</v>
      </c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ht="14.4" spans="1:35">
      <c r="A27" s="6"/>
      <c r="B27" s="6"/>
      <c r="C27" s="7">
        <v>2018010724</v>
      </c>
      <c r="D27" s="7" t="s">
        <v>987</v>
      </c>
      <c r="E27" s="6">
        <f t="shared" si="0"/>
        <v>72</v>
      </c>
      <c r="F27" s="6"/>
      <c r="G27" s="6">
        <v>15</v>
      </c>
      <c r="H27" s="6">
        <v>3</v>
      </c>
      <c r="I27" s="6"/>
      <c r="J27" s="6">
        <v>3</v>
      </c>
      <c r="K27" s="6"/>
      <c r="L27" s="6"/>
      <c r="M27" s="6">
        <v>3</v>
      </c>
      <c r="N27" s="6"/>
      <c r="O27" s="6"/>
      <c r="P27" s="6"/>
      <c r="Q27" s="6"/>
      <c r="R27" s="6"/>
      <c r="S27" s="6">
        <v>3</v>
      </c>
      <c r="T27" s="6"/>
      <c r="U27" s="6"/>
      <c r="V27" s="6"/>
      <c r="W27" s="6"/>
      <c r="X27" s="6"/>
      <c r="Y27" s="6"/>
      <c r="Z27" s="6"/>
      <c r="AA27" s="6">
        <v>3</v>
      </c>
      <c r="AB27" s="6">
        <v>2</v>
      </c>
      <c r="AC27" s="6"/>
      <c r="AD27" s="6"/>
      <c r="AE27" s="6"/>
      <c r="AF27" s="6">
        <v>40</v>
      </c>
      <c r="AG27" s="6"/>
      <c r="AH27" s="6"/>
      <c r="AI27" s="6"/>
    </row>
    <row r="28" ht="14.4" spans="1:35">
      <c r="A28" s="6"/>
      <c r="B28" s="6"/>
      <c r="C28" s="7">
        <v>2018010725</v>
      </c>
      <c r="D28" s="7" t="s">
        <v>988</v>
      </c>
      <c r="E28" s="6">
        <f t="shared" si="0"/>
        <v>50</v>
      </c>
      <c r="F28" s="6"/>
      <c r="G28" s="6"/>
      <c r="H28" s="6"/>
      <c r="I28" s="6"/>
      <c r="J28" s="6"/>
      <c r="K28" s="6"/>
      <c r="L28" s="6"/>
      <c r="M28" s="6">
        <v>3</v>
      </c>
      <c r="N28" s="6"/>
      <c r="O28" s="6"/>
      <c r="P28" s="6"/>
      <c r="Q28" s="6"/>
      <c r="R28" s="6"/>
      <c r="S28" s="6">
        <v>3</v>
      </c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>
        <v>44</v>
      </c>
      <c r="AG28" s="6"/>
      <c r="AH28" s="6"/>
      <c r="AI28" s="6"/>
    </row>
    <row r="29" ht="14.4" spans="1:35">
      <c r="A29" s="6"/>
      <c r="B29" s="6"/>
      <c r="C29" s="7">
        <v>2018010726</v>
      </c>
      <c r="D29" s="7" t="s">
        <v>989</v>
      </c>
      <c r="E29" s="6">
        <f t="shared" si="0"/>
        <v>6</v>
      </c>
      <c r="F29" s="6"/>
      <c r="G29" s="6"/>
      <c r="H29" s="6"/>
      <c r="I29" s="6"/>
      <c r="J29" s="6"/>
      <c r="K29" s="6"/>
      <c r="L29" s="6"/>
      <c r="M29" s="6">
        <v>3</v>
      </c>
      <c r="N29" s="6"/>
      <c r="O29" s="6"/>
      <c r="P29" s="6"/>
      <c r="Q29" s="6">
        <v>3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ht="14.4" spans="1:35">
      <c r="A30" s="6"/>
      <c r="B30" s="6"/>
      <c r="C30" s="7">
        <v>2018010727</v>
      </c>
      <c r="D30" s="7" t="s">
        <v>990</v>
      </c>
      <c r="E30" s="6">
        <f t="shared" si="0"/>
        <v>66</v>
      </c>
      <c r="F30" s="6"/>
      <c r="G30" s="6"/>
      <c r="H30" s="6"/>
      <c r="I30" s="6"/>
      <c r="J30" s="6"/>
      <c r="K30" s="6"/>
      <c r="L30" s="6">
        <v>3</v>
      </c>
      <c r="M30" s="6"/>
      <c r="N30" s="6"/>
      <c r="O30" s="6"/>
      <c r="P30" s="6"/>
      <c r="Q30" s="6"/>
      <c r="R30" s="6">
        <v>3</v>
      </c>
      <c r="S30" s="6"/>
      <c r="T30" s="6">
        <v>3</v>
      </c>
      <c r="U30" s="6"/>
      <c r="V30" s="6"/>
      <c r="W30" s="6"/>
      <c r="X30" s="6">
        <v>4</v>
      </c>
      <c r="Y30" s="6"/>
      <c r="Z30" s="6">
        <v>3</v>
      </c>
      <c r="AA30" s="6"/>
      <c r="AB30" s="6"/>
      <c r="AC30" s="6"/>
      <c r="AD30" s="6">
        <v>3</v>
      </c>
      <c r="AE30" s="6"/>
      <c r="AF30" s="6">
        <v>44</v>
      </c>
      <c r="AG30" s="6"/>
      <c r="AH30" s="6"/>
      <c r="AI30" s="6">
        <v>3</v>
      </c>
    </row>
    <row r="31" ht="14.4" spans="1:35">
      <c r="A31" s="6"/>
      <c r="B31" s="6"/>
      <c r="C31" s="7">
        <v>2018010728</v>
      </c>
      <c r="D31" s="7" t="s">
        <v>991</v>
      </c>
      <c r="E31" s="6">
        <f t="shared" si="0"/>
        <v>60</v>
      </c>
      <c r="F31" s="6"/>
      <c r="G31" s="6"/>
      <c r="H31" s="6"/>
      <c r="I31" s="6"/>
      <c r="J31" s="6"/>
      <c r="K31" s="6"/>
      <c r="L31" s="6">
        <v>3</v>
      </c>
      <c r="M31" s="6"/>
      <c r="N31" s="6"/>
      <c r="O31" s="6"/>
      <c r="P31" s="6"/>
      <c r="Q31" s="6">
        <v>3</v>
      </c>
      <c r="R31" s="6">
        <v>3</v>
      </c>
      <c r="S31" s="6"/>
      <c r="T31" s="6"/>
      <c r="U31" s="6"/>
      <c r="V31" s="6"/>
      <c r="W31" s="6"/>
      <c r="X31" s="6">
        <v>4</v>
      </c>
      <c r="Y31" s="6"/>
      <c r="Z31" s="6">
        <v>3</v>
      </c>
      <c r="AA31" s="6"/>
      <c r="AB31" s="6"/>
      <c r="AC31" s="6"/>
      <c r="AD31" s="6"/>
      <c r="AE31" s="6"/>
      <c r="AF31" s="6">
        <v>44</v>
      </c>
      <c r="AG31" s="6"/>
      <c r="AH31" s="6"/>
      <c r="AI31" s="6"/>
    </row>
    <row r="32" ht="14.4" spans="1: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</row>
    <row r="33" ht="14.4" spans="1: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</row>
    <row r="34" ht="14.4" spans="1: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</row>
    <row r="35" ht="14.4" spans="1: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</row>
    <row r="36" ht="14.4" spans="1: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</row>
    <row r="37" ht="14.4" spans="1: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</row>
    <row r="38" ht="14.4" spans="1:3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</row>
    <row r="39" ht="14.4" spans="1: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</row>
    <row r="40" ht="14.4" spans="1: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</row>
    <row r="41" ht="14.4" spans="1: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</row>
    <row r="42" ht="14.4" spans="1: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</row>
    <row r="43" ht="14.4" spans="1: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</row>
    <row r="44" ht="14.4" spans="1: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</row>
    <row r="45" ht="14.4" spans="1: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</row>
    <row r="46" ht="14.4" spans="1: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</row>
    <row r="47" ht="14.4" spans="1: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</row>
    <row r="48" ht="14.4" spans="1: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</row>
    <row r="49" ht="14.4" spans="1: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</row>
    <row r="50" ht="14.4" spans="1: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</row>
    <row r="51" ht="14.4" spans="1: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</row>
    <row r="52" ht="14.4" spans="1: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</row>
    <row r="53" ht="14.4" spans="1: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</row>
    <row r="54" ht="14.4" spans="1: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</row>
    <row r="55" ht="14.4" spans="1: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</row>
    <row r="56" ht="14.4" spans="1: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</row>
    <row r="57" ht="14.4" spans="1: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</row>
    <row r="58" ht="14.4" spans="1: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</row>
    <row r="59" ht="14.4" spans="1: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ht="14.4" spans="1: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</row>
    <row r="61" ht="14.4" spans="1: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</row>
    <row r="62" ht="14.4" spans="1: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  <row r="63" ht="14.4" spans="1: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</row>
    <row r="64" ht="14.4" spans="1: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</row>
    <row r="65" ht="14.4" spans="1: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</row>
    <row r="66" ht="14.4" spans="1: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</row>
    <row r="67" ht="14.4" spans="1: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</row>
    <row r="68" ht="14.4" spans="1: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</row>
    <row r="69" ht="14.4" spans="1: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</row>
    <row r="70" ht="14.4" spans="1: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</row>
    <row r="71" ht="14.4" spans="1: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</row>
    <row r="72" ht="14.4" spans="1: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</row>
    <row r="73" ht="14.4" spans="1: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</row>
    <row r="74" ht="14.4" spans="1:3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</row>
    <row r="75" ht="14.4" spans="1:3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</row>
    <row r="76" ht="14.4" spans="1:3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</row>
    <row r="77" ht="14.4" spans="1:3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</row>
    <row r="78" ht="14.4" spans="1: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</row>
    <row r="79" ht="14.4" spans="1: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</row>
    <row r="80" ht="14.4" spans="1: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</row>
    <row r="81" ht="14.4" spans="1: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</row>
    <row r="82" ht="14.4" spans="1: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</row>
    <row r="83" ht="14.4" spans="1: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</row>
    <row r="84" ht="14.4" spans="1: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</row>
    <row r="85" ht="14.4" spans="1: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</row>
    <row r="86" ht="14.4" spans="1: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</row>
    <row r="87" ht="14.4" spans="1: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</row>
    <row r="88" ht="14.4" spans="1: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</row>
    <row r="89" ht="14.4" spans="1: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</row>
    <row r="90" ht="14.4" spans="1: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</row>
    <row r="91" ht="14.4" spans="1: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</row>
    <row r="92" ht="14.4" spans="1: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</row>
    <row r="93" ht="14.4" spans="1: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</row>
    <row r="94" ht="14.4" spans="1: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</row>
    <row r="95" ht="14.4" spans="1: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</row>
    <row r="96" ht="14.4" spans="1: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</row>
    <row r="97" ht="14.4" spans="1: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</row>
    <row r="98" ht="14.4" spans="1: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</row>
    <row r="99" ht="14.4" spans="1: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</row>
    <row r="100" ht="14.4" spans="1: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</row>
    <row r="101" ht="14.4" spans="1: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</row>
    <row r="102" ht="14.4" spans="1: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</row>
    <row r="103" ht="14.4" spans="1: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</row>
    <row r="104" ht="14.4" spans="1: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</row>
    <row r="105" ht="14.4" spans="1: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</row>
    <row r="106" ht="14.4" spans="1: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</row>
    <row r="107" ht="14.4" spans="1:3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</row>
    <row r="108" ht="14.4" spans="1: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</row>
    <row r="109" ht="14.4" spans="1: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</row>
    <row r="110" ht="14.4" spans="1:3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</row>
    <row r="111" ht="14.4" spans="1:3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</row>
    <row r="112" ht="14.4" spans="1:3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</row>
    <row r="113" ht="14.4" spans="1:3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</row>
    <row r="114" ht="14.4" spans="1:3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</row>
    <row r="115" ht="14.4" spans="1:3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</row>
    <row r="116" ht="14.4" spans="1:3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</row>
    <row r="117" ht="14.4" spans="1:3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</row>
    <row r="118" ht="14.4" spans="1:3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</row>
    <row r="119" ht="14.4" spans="1:3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</row>
    <row r="120" ht="14.4" spans="1:3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</row>
    <row r="121" ht="14.4" spans="1:3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</row>
    <row r="122" ht="14.4" spans="1:3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</row>
    <row r="123" ht="14.4" spans="1:3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</row>
    <row r="124" ht="14.4" spans="1:3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</row>
    <row r="125" ht="14.4" spans="1:3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</row>
    <row r="126" ht="14.4" spans="1:3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</row>
    <row r="127" ht="14.4" spans="1:3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</row>
    <row r="128" ht="14.4" spans="1:3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</row>
    <row r="129" ht="14.4" spans="1:3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</row>
    <row r="130" ht="14.4" spans="1:3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</row>
    <row r="131" ht="14.4" spans="1:3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</row>
    <row r="132" ht="14.4" spans="1:3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</row>
    <row r="133" ht="14.4" spans="1:3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</row>
    <row r="134" ht="14.4" spans="1:3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</row>
    <row r="135" ht="14.4" spans="1: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</row>
    <row r="136" ht="14.4" spans="1:3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</row>
    <row r="137" ht="14.4" spans="1:3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</row>
    <row r="138" ht="14.4" spans="1:3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</row>
    <row r="139" ht="14.4" spans="1:3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</row>
    <row r="140" ht="14.4" spans="1:3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</row>
    <row r="141" ht="14.4" spans="1:3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</row>
    <row r="142" ht="14.4" spans="1:3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</row>
    <row r="143" ht="14.4" spans="1:3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</row>
    <row r="144" ht="14.4" spans="1:3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</row>
    <row r="145" ht="14.4" spans="1:3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</row>
    <row r="146" ht="14.4" spans="1:3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</row>
    <row r="147" ht="14.4" spans="1:3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</row>
    <row r="148" ht="14.4" spans="1:3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</row>
    <row r="149" ht="14.4" spans="1:3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</row>
    <row r="150" ht="14.4" spans="1:3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</row>
    <row r="151" ht="14.4" spans="1:3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</row>
    <row r="152" ht="14.4" spans="1:3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</row>
    <row r="153" ht="14.4" spans="1:3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</row>
    <row r="154" ht="14.4" spans="1:3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</row>
    <row r="155" ht="14.4" spans="1:3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</row>
    <row r="156" ht="14.4" spans="1:3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</row>
    <row r="157" ht="14.4" spans="1:3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</row>
    <row r="158" ht="14.4" spans="1:3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</row>
    <row r="159" ht="14.4" spans="1:3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</row>
    <row r="160" ht="14.4" spans="1:3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</row>
    <row r="161" ht="14.4" spans="1:3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</row>
    <row r="162" ht="14.4" spans="1:3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</row>
    <row r="163" ht="14.4" spans="1:3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</row>
    <row r="164" ht="14.4" spans="1:3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</row>
    <row r="165" ht="14.4" spans="1:3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</row>
    <row r="166" ht="14.4" spans="1:3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</row>
    <row r="167" ht="14.4" spans="1:3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</row>
    <row r="168" ht="14.4" spans="1:3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</row>
    <row r="169" ht="14.4" spans="1:3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</row>
    <row r="170" ht="14.4" spans="1:3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</row>
    <row r="171" ht="14.4" spans="1:3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</row>
    <row r="172" ht="14.4" spans="1:3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</row>
    <row r="173" ht="14.4" spans="1:3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</row>
    <row r="174" ht="14.4" spans="1:3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</row>
    <row r="175" ht="14.4" spans="1:3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</row>
    <row r="176" ht="14.4" spans="1:3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</row>
    <row r="177" ht="14.4" spans="1:3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</row>
    <row r="178" ht="14.4" spans="1:3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</row>
    <row r="179" ht="14.4" spans="1:3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</row>
    <row r="180" ht="14.4" spans="1:3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</row>
    <row r="181" ht="14.4" spans="1:3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</row>
    <row r="182" ht="14.4" spans="1:3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</row>
    <row r="183" ht="14.4" spans="1:3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</row>
    <row r="184" ht="14.4" spans="1:3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</row>
    <row r="185" ht="14.4" spans="1:3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</row>
    <row r="186" ht="14.4" spans="1:3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</row>
    <row r="187" ht="14.4" spans="1:3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</row>
    <row r="188" ht="14.4" spans="1:3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</row>
    <row r="189" ht="14.4" spans="1:3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</row>
    <row r="190" ht="14.4" spans="1:3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</row>
    <row r="191" ht="14.4" spans="1:3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</row>
    <row r="192" ht="14.4" spans="1:3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</row>
    <row r="193" ht="14.4" spans="1:3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</row>
    <row r="194" ht="14.4" spans="1:3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</row>
    <row r="195" ht="14.4" spans="1:3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</row>
    <row r="196" ht="14.4" spans="1:3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</row>
    <row r="197" ht="14.4" spans="1:3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</row>
    <row r="198" ht="14.4" spans="1:3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</row>
    <row r="199" ht="14.4" spans="1:3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</row>
    <row r="200" ht="14.4" spans="1:3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</row>
  </sheetData>
  <mergeCells count="10">
    <mergeCell ref="A1:AI1"/>
    <mergeCell ref="C2:D2"/>
    <mergeCell ref="G2:U2"/>
    <mergeCell ref="V2:X2"/>
    <mergeCell ref="Y2:AI2"/>
    <mergeCell ref="A2:A3"/>
    <mergeCell ref="A4:A31"/>
    <mergeCell ref="B2:B3"/>
    <mergeCell ref="B4:B31"/>
    <mergeCell ref="E2:E3"/>
  </mergeCells>
  <pageMargins left="0.7" right="0.7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0"/>
  <sheetViews>
    <sheetView zoomScale="85" zoomScaleNormal="85" workbookViewId="0">
      <selection activeCell="G350" sqref="G350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2.3796296296296" style="1" customWidth="1"/>
    <col min="4" max="4" width="7.62962962962963" style="1" customWidth="1"/>
    <col min="5" max="5" width="11.6296296296296" style="1" customWidth="1"/>
    <col min="6" max="6" width="52.6296296296296" style="1" customWidth="1"/>
    <col min="7" max="7" width="19.25" style="1" customWidth="1"/>
    <col min="8" max="10" width="12.25" style="1" customWidth="1"/>
    <col min="11" max="12" width="11.1296296296296" style="1" customWidth="1"/>
    <col min="13" max="13" width="10.75" style="1" customWidth="1"/>
    <col min="14" max="17" width="12.25" style="1" customWidth="1"/>
    <col min="18" max="18" width="14.8796296296296" style="1" customWidth="1"/>
    <col min="19" max="19" width="13.75" style="1" customWidth="1"/>
    <col min="20" max="20" width="5.37962962962963" style="1" customWidth="1"/>
    <col min="21" max="21" width="20.3796296296296" style="1" customWidth="1"/>
    <col min="22" max="23" width="17.25" style="1" customWidth="1"/>
    <col min="24" max="24" width="16.25" style="1" customWidth="1"/>
    <col min="25" max="25" width="9.12962962962963" style="1" customWidth="1"/>
    <col min="26" max="26" width="11" style="1" customWidth="1"/>
    <col min="27" max="27" width="19.25" style="1" customWidth="1"/>
    <col min="28" max="28" width="17.8796296296296" style="1" customWidth="1"/>
    <col min="29" max="30" width="13.25" style="1" customWidth="1"/>
    <col min="31" max="31" width="32.8796296296296" style="1" customWidth="1"/>
    <col min="32" max="32" width="19.25" style="1" customWidth="1"/>
    <col min="33" max="16384" width="8.75" style="1"/>
  </cols>
  <sheetData>
    <row r="1" ht="22.5" customHeight="1" spans="1:32">
      <c r="A1" s="6" t="s">
        <v>1578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ht="21" customHeight="1" spans="1:32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/>
      <c r="H2" s="6" t="s">
        <v>1126</v>
      </c>
      <c r="I2" s="6"/>
      <c r="J2" s="6"/>
      <c r="K2" s="6"/>
      <c r="L2" s="6"/>
      <c r="M2" s="6"/>
      <c r="N2" s="6"/>
      <c r="O2" s="6"/>
      <c r="P2" s="6"/>
      <c r="Q2" s="6"/>
      <c r="R2" s="6" t="s">
        <v>1127</v>
      </c>
      <c r="S2" s="6"/>
      <c r="T2" s="6"/>
      <c r="U2" s="6"/>
      <c r="V2" s="6"/>
      <c r="W2" s="6"/>
      <c r="X2" s="6" t="s">
        <v>1128</v>
      </c>
      <c r="Y2" s="6"/>
      <c r="Z2" s="6"/>
      <c r="AA2" s="6"/>
      <c r="AB2" s="6"/>
      <c r="AC2" s="6"/>
      <c r="AD2" s="6"/>
      <c r="AE2" s="6"/>
      <c r="AF2" s="6"/>
    </row>
    <row r="3" ht="18.75" customHeight="1" spans="1:32">
      <c r="A3" s="6"/>
      <c r="B3" s="6"/>
      <c r="C3" s="6" t="s">
        <v>2</v>
      </c>
      <c r="D3" s="6"/>
      <c r="E3" s="6"/>
      <c r="F3" s="6"/>
      <c r="G3" s="6" t="s">
        <v>1345</v>
      </c>
      <c r="H3" s="6" t="s">
        <v>1502</v>
      </c>
      <c r="I3" s="6" t="s">
        <v>1536</v>
      </c>
      <c r="J3" s="6" t="s">
        <v>1505</v>
      </c>
      <c r="K3" s="6" t="s">
        <v>1579</v>
      </c>
      <c r="L3" s="6" t="s">
        <v>1538</v>
      </c>
      <c r="M3" s="6" t="s">
        <v>1580</v>
      </c>
      <c r="N3" s="6" t="s">
        <v>1371</v>
      </c>
      <c r="O3" s="6" t="s">
        <v>1506</v>
      </c>
      <c r="P3" s="6" t="s">
        <v>1540</v>
      </c>
      <c r="Q3" s="6" t="s">
        <v>1541</v>
      </c>
      <c r="R3" s="6" t="s">
        <v>1358</v>
      </c>
      <c r="S3" s="6" t="s">
        <v>1581</v>
      </c>
      <c r="T3" s="6" t="s">
        <v>1346</v>
      </c>
      <c r="U3" s="6" t="s">
        <v>1129</v>
      </c>
      <c r="V3" s="6" t="s">
        <v>1202</v>
      </c>
      <c r="W3" s="6" t="s">
        <v>1362</v>
      </c>
      <c r="X3" s="6" t="s">
        <v>1516</v>
      </c>
      <c r="Y3" s="6" t="s">
        <v>1270</v>
      </c>
      <c r="Z3" s="6" t="s">
        <v>1582</v>
      </c>
      <c r="AA3" s="6" t="s">
        <v>1396</v>
      </c>
      <c r="AB3" s="6" t="s">
        <v>1350</v>
      </c>
      <c r="AC3" s="8" t="s">
        <v>1278</v>
      </c>
      <c r="AD3" s="6" t="s">
        <v>1132</v>
      </c>
      <c r="AE3" s="8" t="s">
        <v>1583</v>
      </c>
      <c r="AF3" s="6" t="s">
        <v>1577</v>
      </c>
    </row>
    <row r="4" spans="1:32">
      <c r="A4" s="6">
        <v>20180108</v>
      </c>
      <c r="B4" s="6">
        <f>SUM(E4:E31)</f>
        <v>847.5</v>
      </c>
      <c r="C4" s="7">
        <v>2018010801</v>
      </c>
      <c r="D4" s="7" t="s">
        <v>992</v>
      </c>
      <c r="E4" s="6">
        <f t="shared" ref="E4:E31" si="0">SUM(F4:AN4)</f>
        <v>60</v>
      </c>
      <c r="F4" s="6"/>
      <c r="G4" s="6"/>
      <c r="H4" s="6"/>
      <c r="I4" s="6"/>
      <c r="J4" s="6"/>
      <c r="K4" s="6">
        <v>3</v>
      </c>
      <c r="L4" s="6"/>
      <c r="M4" s="6"/>
      <c r="N4" s="6"/>
      <c r="O4" s="6"/>
      <c r="P4" s="6"/>
      <c r="Q4" s="6"/>
      <c r="R4" s="6"/>
      <c r="S4" s="6"/>
      <c r="T4" s="6"/>
      <c r="U4" s="6"/>
      <c r="V4" s="6">
        <v>4</v>
      </c>
      <c r="W4" s="6"/>
      <c r="X4" s="6"/>
      <c r="Y4" s="6"/>
      <c r="Z4" s="6"/>
      <c r="AA4" s="6">
        <v>3</v>
      </c>
      <c r="AB4" s="6"/>
      <c r="AC4" s="6">
        <v>44</v>
      </c>
      <c r="AD4" s="6"/>
      <c r="AE4" s="6"/>
      <c r="AF4" s="9">
        <v>6</v>
      </c>
    </row>
    <row r="5" spans="1:32">
      <c r="A5" s="6"/>
      <c r="B5" s="6"/>
      <c r="C5" s="7">
        <v>2018010802</v>
      </c>
      <c r="D5" s="7" t="s">
        <v>993</v>
      </c>
      <c r="E5" s="6">
        <f t="shared" si="0"/>
        <v>68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>
        <v>2</v>
      </c>
      <c r="W5" s="6"/>
      <c r="X5" s="6">
        <v>27</v>
      </c>
      <c r="Y5" s="6">
        <v>3</v>
      </c>
      <c r="Z5" s="6"/>
      <c r="AA5" s="6"/>
      <c r="AB5" s="6"/>
      <c r="AC5" s="6"/>
      <c r="AD5" s="6"/>
      <c r="AE5" s="6">
        <v>36</v>
      </c>
      <c r="AF5" s="10"/>
    </row>
    <row r="6" spans="1:32">
      <c r="A6" s="6"/>
      <c r="B6" s="6"/>
      <c r="C6" s="7">
        <v>2018010803</v>
      </c>
      <c r="D6" s="7" t="s">
        <v>994</v>
      </c>
      <c r="E6" s="6">
        <f t="shared" si="0"/>
        <v>5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>
        <v>3</v>
      </c>
      <c r="R6" s="6"/>
      <c r="S6" s="6"/>
      <c r="T6" s="6"/>
      <c r="U6" s="6"/>
      <c r="V6" s="6">
        <v>2</v>
      </c>
      <c r="W6" s="6"/>
      <c r="X6" s="6"/>
      <c r="Y6" s="6"/>
      <c r="Z6" s="6"/>
      <c r="AA6" s="6"/>
      <c r="AB6" s="6"/>
      <c r="AC6" s="6"/>
      <c r="AD6" s="6"/>
      <c r="AE6" s="6"/>
      <c r="AF6" s="10"/>
    </row>
    <row r="7" spans="1:32">
      <c r="A7" s="6"/>
      <c r="B7" s="6"/>
      <c r="C7" s="7">
        <v>2018010804</v>
      </c>
      <c r="D7" s="7" t="s">
        <v>995</v>
      </c>
      <c r="E7" s="6">
        <f t="shared" si="0"/>
        <v>14</v>
      </c>
      <c r="F7" s="6"/>
      <c r="G7" s="6"/>
      <c r="H7" s="6">
        <v>3</v>
      </c>
      <c r="I7" s="6">
        <v>3</v>
      </c>
      <c r="J7" s="6"/>
      <c r="K7" s="6">
        <v>3</v>
      </c>
      <c r="L7" s="6"/>
      <c r="M7" s="6"/>
      <c r="N7" s="6"/>
      <c r="O7" s="6"/>
      <c r="P7" s="6">
        <v>3</v>
      </c>
      <c r="Q7" s="6"/>
      <c r="R7" s="6"/>
      <c r="S7" s="6"/>
      <c r="T7" s="6"/>
      <c r="U7" s="6"/>
      <c r="V7" s="6">
        <v>2</v>
      </c>
      <c r="W7" s="6"/>
      <c r="X7" s="6"/>
      <c r="Y7" s="6"/>
      <c r="Z7" s="6"/>
      <c r="AA7" s="6"/>
      <c r="AB7" s="6"/>
      <c r="AC7" s="6"/>
      <c r="AD7" s="6"/>
      <c r="AE7" s="6"/>
      <c r="AF7" s="10"/>
    </row>
    <row r="8" spans="1:32">
      <c r="A8" s="6"/>
      <c r="B8" s="6"/>
      <c r="C8" s="7">
        <v>2018010805</v>
      </c>
      <c r="D8" s="7" t="s">
        <v>996</v>
      </c>
      <c r="E8" s="6">
        <f t="shared" si="0"/>
        <v>5</v>
      </c>
      <c r="F8" s="6"/>
      <c r="G8" s="6"/>
      <c r="H8" s="6"/>
      <c r="I8" s="6"/>
      <c r="J8" s="6"/>
      <c r="K8" s="6"/>
      <c r="L8" s="6"/>
      <c r="M8" s="6"/>
      <c r="N8" s="6">
        <v>3</v>
      </c>
      <c r="O8" s="6"/>
      <c r="P8" s="6"/>
      <c r="Q8" s="6"/>
      <c r="R8" s="6"/>
      <c r="S8" s="6"/>
      <c r="T8" s="6"/>
      <c r="U8" s="6"/>
      <c r="V8" s="6">
        <v>2</v>
      </c>
      <c r="W8" s="6"/>
      <c r="X8" s="6"/>
      <c r="Y8" s="6"/>
      <c r="Z8" s="6"/>
      <c r="AA8" s="6"/>
      <c r="AB8" s="6"/>
      <c r="AC8" s="6"/>
      <c r="AD8" s="6"/>
      <c r="AE8" s="6"/>
      <c r="AF8" s="10"/>
    </row>
    <row r="9" spans="1:32">
      <c r="A9" s="6"/>
      <c r="B9" s="6"/>
      <c r="C9" s="7">
        <v>2018010806</v>
      </c>
      <c r="D9" s="7" t="s">
        <v>997</v>
      </c>
      <c r="E9" s="6">
        <f t="shared" si="0"/>
        <v>59.5</v>
      </c>
      <c r="F9" s="6"/>
      <c r="G9" s="6">
        <v>8</v>
      </c>
      <c r="H9" s="6"/>
      <c r="I9" s="6"/>
      <c r="J9" s="6">
        <v>3</v>
      </c>
      <c r="K9" s="6"/>
      <c r="L9" s="6"/>
      <c r="M9" s="6"/>
      <c r="N9" s="6"/>
      <c r="O9" s="6"/>
      <c r="P9" s="6"/>
      <c r="Q9" s="6"/>
      <c r="R9" s="6">
        <v>3</v>
      </c>
      <c r="S9" s="6"/>
      <c r="T9" s="6"/>
      <c r="U9" s="6">
        <v>1.5</v>
      </c>
      <c r="V9" s="6"/>
      <c r="W9" s="6"/>
      <c r="X9" s="6"/>
      <c r="Y9" s="6"/>
      <c r="Z9" s="6"/>
      <c r="AA9" s="6"/>
      <c r="AB9" s="6"/>
      <c r="AC9" s="6">
        <v>44</v>
      </c>
      <c r="AD9" s="6"/>
      <c r="AE9" s="6"/>
      <c r="AF9" s="10"/>
    </row>
    <row r="10" spans="1:32">
      <c r="A10" s="6"/>
      <c r="B10" s="6"/>
      <c r="C10" s="7">
        <v>2018010807</v>
      </c>
      <c r="D10" s="7" t="s">
        <v>998</v>
      </c>
      <c r="E10" s="6">
        <f t="shared" si="0"/>
        <v>16</v>
      </c>
      <c r="F10" s="6"/>
      <c r="G10" s="6"/>
      <c r="H10" s="6"/>
      <c r="I10" s="6"/>
      <c r="J10" s="6"/>
      <c r="K10" s="6">
        <v>3</v>
      </c>
      <c r="L10" s="6"/>
      <c r="M10" s="6"/>
      <c r="N10" s="6"/>
      <c r="O10" s="6">
        <v>3</v>
      </c>
      <c r="P10" s="6">
        <v>3</v>
      </c>
      <c r="Q10" s="6"/>
      <c r="R10" s="6"/>
      <c r="S10" s="6"/>
      <c r="T10" s="6">
        <v>2</v>
      </c>
      <c r="U10" s="6"/>
      <c r="V10" s="6">
        <v>2</v>
      </c>
      <c r="W10" s="6">
        <v>3</v>
      </c>
      <c r="X10" s="6"/>
      <c r="Y10" s="6"/>
      <c r="Z10" s="6"/>
      <c r="AA10" s="6"/>
      <c r="AB10" s="6"/>
      <c r="AC10" s="6"/>
      <c r="AD10" s="6"/>
      <c r="AE10" s="6"/>
      <c r="AF10" s="10"/>
    </row>
    <row r="11" spans="1:32">
      <c r="A11" s="6"/>
      <c r="B11" s="6"/>
      <c r="C11" s="7">
        <v>2018010808</v>
      </c>
      <c r="D11" s="7" t="s">
        <v>999</v>
      </c>
      <c r="E11" s="6">
        <f t="shared" si="0"/>
        <v>55</v>
      </c>
      <c r="F11" s="6"/>
      <c r="G11" s="6"/>
      <c r="H11" s="6"/>
      <c r="I11" s="6"/>
      <c r="J11" s="6"/>
      <c r="K11" s="6">
        <v>3</v>
      </c>
      <c r="L11" s="6"/>
      <c r="M11" s="6">
        <v>3</v>
      </c>
      <c r="N11" s="6"/>
      <c r="O11" s="6"/>
      <c r="P11" s="6"/>
      <c r="Q11" s="6"/>
      <c r="R11" s="6"/>
      <c r="S11" s="6"/>
      <c r="T11" s="6"/>
      <c r="U11" s="6"/>
      <c r="V11" s="6">
        <v>2</v>
      </c>
      <c r="W11" s="6"/>
      <c r="X11" s="6"/>
      <c r="Y11" s="6">
        <v>3</v>
      </c>
      <c r="Z11" s="6"/>
      <c r="AA11" s="6"/>
      <c r="AB11" s="6"/>
      <c r="AC11" s="6">
        <v>44</v>
      </c>
      <c r="AD11" s="6"/>
      <c r="AE11" s="6"/>
      <c r="AF11" s="10"/>
    </row>
    <row r="12" spans="1:32">
      <c r="A12" s="6"/>
      <c r="B12" s="6"/>
      <c r="C12" s="7">
        <v>2018010809</v>
      </c>
      <c r="D12" s="7" t="s">
        <v>1000</v>
      </c>
      <c r="E12" s="6">
        <f t="shared" si="0"/>
        <v>149.5</v>
      </c>
      <c r="F12" s="6"/>
      <c r="G12" s="6">
        <v>8</v>
      </c>
      <c r="H12" s="6"/>
      <c r="I12" s="6"/>
      <c r="J12" s="6"/>
      <c r="K12" s="6"/>
      <c r="L12" s="6"/>
      <c r="M12" s="6"/>
      <c r="N12" s="6"/>
      <c r="O12" s="6"/>
      <c r="P12" s="6">
        <v>3</v>
      </c>
      <c r="Q12" s="6">
        <v>3</v>
      </c>
      <c r="R12" s="6"/>
      <c r="S12" s="6">
        <v>3</v>
      </c>
      <c r="T12" s="6"/>
      <c r="U12" s="6">
        <v>1.5</v>
      </c>
      <c r="V12" s="6">
        <v>4</v>
      </c>
      <c r="W12" s="6">
        <v>3</v>
      </c>
      <c r="X12" s="6"/>
      <c r="Y12" s="6"/>
      <c r="Z12" s="6">
        <v>80</v>
      </c>
      <c r="AA12" s="6"/>
      <c r="AB12" s="6"/>
      <c r="AC12" s="6">
        <v>44</v>
      </c>
      <c r="AD12" s="6"/>
      <c r="AE12" s="6"/>
      <c r="AF12" s="10"/>
    </row>
    <row r="13" spans="1:32">
      <c r="A13" s="6"/>
      <c r="B13" s="6"/>
      <c r="C13" s="7">
        <v>2018010810</v>
      </c>
      <c r="D13" s="7" t="s">
        <v>1001</v>
      </c>
      <c r="E13" s="6">
        <f t="shared" si="0"/>
        <v>62</v>
      </c>
      <c r="F13" s="6"/>
      <c r="G13" s="6">
        <v>8</v>
      </c>
      <c r="H13" s="6">
        <v>3</v>
      </c>
      <c r="I13" s="6"/>
      <c r="J13" s="6"/>
      <c r="K13" s="6"/>
      <c r="L13" s="6"/>
      <c r="M13" s="6"/>
      <c r="N13" s="6"/>
      <c r="O13" s="6">
        <v>3</v>
      </c>
      <c r="P13" s="6"/>
      <c r="Q13" s="6"/>
      <c r="R13" s="6"/>
      <c r="S13" s="6"/>
      <c r="T13" s="6"/>
      <c r="U13" s="6"/>
      <c r="V13" s="6">
        <v>4</v>
      </c>
      <c r="W13" s="6"/>
      <c r="X13" s="6"/>
      <c r="Y13" s="6"/>
      <c r="Z13" s="6"/>
      <c r="AA13" s="6"/>
      <c r="AB13" s="6"/>
      <c r="AC13" s="6">
        <v>44</v>
      </c>
      <c r="AD13" s="6"/>
      <c r="AE13" s="6"/>
      <c r="AF13" s="10"/>
    </row>
    <row r="14" spans="1:32">
      <c r="A14" s="6"/>
      <c r="B14" s="6"/>
      <c r="C14" s="7">
        <v>2018010811</v>
      </c>
      <c r="D14" s="7" t="s">
        <v>1002</v>
      </c>
      <c r="E14" s="6">
        <f t="shared" si="0"/>
        <v>56</v>
      </c>
      <c r="F14" s="6"/>
      <c r="G14" s="6"/>
      <c r="H14" s="6"/>
      <c r="I14" s="6"/>
      <c r="J14" s="6"/>
      <c r="K14" s="6"/>
      <c r="L14" s="6">
        <v>3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3</v>
      </c>
      <c r="AB14" s="6">
        <v>6</v>
      </c>
      <c r="AC14" s="6">
        <v>44</v>
      </c>
      <c r="AD14" s="6"/>
      <c r="AE14" s="6"/>
      <c r="AF14" s="10"/>
    </row>
    <row r="15" spans="1:32">
      <c r="A15" s="6"/>
      <c r="B15" s="6"/>
      <c r="C15" s="7">
        <v>2018010812</v>
      </c>
      <c r="D15" s="7" t="s">
        <v>1003</v>
      </c>
      <c r="E15" s="6">
        <f t="shared" si="0"/>
        <v>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10"/>
    </row>
    <row r="16" spans="1:32">
      <c r="A16" s="6"/>
      <c r="B16" s="6"/>
      <c r="C16" s="7">
        <v>2018010813</v>
      </c>
      <c r="D16" s="7" t="s">
        <v>1004</v>
      </c>
      <c r="E16" s="6">
        <f t="shared" si="0"/>
        <v>3</v>
      </c>
      <c r="F16" s="6"/>
      <c r="G16" s="6"/>
      <c r="H16" s="6"/>
      <c r="I16" s="6"/>
      <c r="J16" s="6">
        <v>3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10"/>
    </row>
    <row r="17" spans="1:32">
      <c r="A17" s="6"/>
      <c r="B17" s="6"/>
      <c r="C17" s="7">
        <v>2018010814</v>
      </c>
      <c r="D17" s="7" t="s">
        <v>1005</v>
      </c>
      <c r="E17" s="6">
        <f t="shared" si="0"/>
        <v>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10"/>
    </row>
    <row r="18" spans="1:32">
      <c r="A18" s="6"/>
      <c r="B18" s="6"/>
      <c r="C18" s="7">
        <v>2018010815</v>
      </c>
      <c r="D18" s="7" t="s">
        <v>1006</v>
      </c>
      <c r="E18" s="6">
        <f t="shared" si="0"/>
        <v>7.5</v>
      </c>
      <c r="F18" s="6"/>
      <c r="G18" s="6"/>
      <c r="H18" s="6"/>
      <c r="I18" s="6"/>
      <c r="J18" s="6"/>
      <c r="K18" s="6"/>
      <c r="L18" s="6">
        <v>3</v>
      </c>
      <c r="M18" s="6"/>
      <c r="N18" s="6"/>
      <c r="O18" s="6"/>
      <c r="P18" s="6"/>
      <c r="Q18" s="6"/>
      <c r="R18" s="6"/>
      <c r="S18" s="6"/>
      <c r="T18" s="6"/>
      <c r="U18" s="6">
        <v>1.5</v>
      </c>
      <c r="V18" s="6"/>
      <c r="W18" s="6"/>
      <c r="X18" s="6"/>
      <c r="Y18" s="6">
        <v>3</v>
      </c>
      <c r="Z18" s="6"/>
      <c r="AA18" s="6"/>
      <c r="AB18" s="6"/>
      <c r="AC18" s="6"/>
      <c r="AD18" s="6"/>
      <c r="AE18" s="6"/>
      <c r="AF18" s="10"/>
    </row>
    <row r="19" spans="1:32">
      <c r="A19" s="6"/>
      <c r="B19" s="6"/>
      <c r="C19" s="7">
        <v>2018010816</v>
      </c>
      <c r="D19" s="7" t="s">
        <v>1007</v>
      </c>
      <c r="E19" s="6">
        <f t="shared" si="0"/>
        <v>9</v>
      </c>
      <c r="F19" s="6"/>
      <c r="G19" s="6"/>
      <c r="H19" s="6"/>
      <c r="I19" s="6"/>
      <c r="J19" s="6"/>
      <c r="K19" s="6"/>
      <c r="L19" s="6">
        <v>3</v>
      </c>
      <c r="M19" s="6"/>
      <c r="N19" s="6">
        <v>3</v>
      </c>
      <c r="O19" s="6">
        <v>3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10"/>
    </row>
    <row r="20" spans="1:32">
      <c r="A20" s="6"/>
      <c r="B20" s="6"/>
      <c r="C20" s="7">
        <v>2018010817</v>
      </c>
      <c r="D20" s="7" t="s">
        <v>1008</v>
      </c>
      <c r="E20" s="6">
        <f t="shared" si="0"/>
        <v>48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>
        <v>4</v>
      </c>
      <c r="W20" s="6"/>
      <c r="X20" s="6"/>
      <c r="Y20" s="6"/>
      <c r="Z20" s="6"/>
      <c r="AA20" s="6"/>
      <c r="AB20" s="6"/>
      <c r="AC20" s="6">
        <v>44</v>
      </c>
      <c r="AD20" s="6"/>
      <c r="AE20" s="6"/>
      <c r="AF20" s="10"/>
    </row>
    <row r="21" spans="1:32">
      <c r="A21" s="6"/>
      <c r="B21" s="6"/>
      <c r="C21" s="7">
        <v>2018010818</v>
      </c>
      <c r="D21" s="7" t="s">
        <v>1009</v>
      </c>
      <c r="E21" s="6">
        <f t="shared" si="0"/>
        <v>10</v>
      </c>
      <c r="F21" s="6"/>
      <c r="G21" s="6"/>
      <c r="H21" s="6"/>
      <c r="I21" s="6"/>
      <c r="J21" s="6">
        <v>3</v>
      </c>
      <c r="K21" s="6">
        <v>3</v>
      </c>
      <c r="L21" s="6"/>
      <c r="M21" s="6"/>
      <c r="N21" s="6"/>
      <c r="O21" s="6"/>
      <c r="P21" s="6"/>
      <c r="Q21" s="6"/>
      <c r="R21" s="6"/>
      <c r="S21" s="6"/>
      <c r="T21" s="6">
        <v>2</v>
      </c>
      <c r="U21" s="6"/>
      <c r="V21" s="6">
        <v>2</v>
      </c>
      <c r="W21" s="6"/>
      <c r="X21" s="6"/>
      <c r="Y21" s="6"/>
      <c r="Z21" s="6"/>
      <c r="AA21" s="6"/>
      <c r="AB21" s="6"/>
      <c r="AC21" s="6"/>
      <c r="AD21" s="6"/>
      <c r="AE21" s="6"/>
      <c r="AF21" s="10"/>
    </row>
    <row r="22" spans="1:32">
      <c r="A22" s="6"/>
      <c r="B22" s="6"/>
      <c r="C22" s="7">
        <v>2018010819</v>
      </c>
      <c r="D22" s="7" t="s">
        <v>1010</v>
      </c>
      <c r="E22" s="6">
        <f t="shared" si="0"/>
        <v>44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44</v>
      </c>
      <c r="AD22" s="6"/>
      <c r="AE22" s="6"/>
      <c r="AF22" s="10"/>
    </row>
    <row r="23" spans="1:32">
      <c r="A23" s="6"/>
      <c r="B23" s="6"/>
      <c r="C23" s="7">
        <v>2018010820</v>
      </c>
      <c r="D23" s="7" t="s">
        <v>1011</v>
      </c>
      <c r="E23" s="6">
        <f t="shared" si="0"/>
        <v>47</v>
      </c>
      <c r="F23" s="6"/>
      <c r="G23" s="6"/>
      <c r="H23" s="6"/>
      <c r="I23" s="6">
        <v>3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>
        <v>44</v>
      </c>
      <c r="AD23" s="6"/>
      <c r="AE23" s="6"/>
      <c r="AF23" s="10"/>
    </row>
    <row r="24" spans="1:32">
      <c r="A24" s="6"/>
      <c r="B24" s="6"/>
      <c r="C24" s="7">
        <v>2018010821</v>
      </c>
      <c r="D24" s="7" t="s">
        <v>1012</v>
      </c>
      <c r="E24" s="6">
        <f t="shared" si="0"/>
        <v>6</v>
      </c>
      <c r="F24" s="6"/>
      <c r="G24" s="6"/>
      <c r="H24" s="6"/>
      <c r="I24" s="6"/>
      <c r="J24" s="6"/>
      <c r="K24" s="6"/>
      <c r="L24" s="6"/>
      <c r="M24" s="6">
        <v>3</v>
      </c>
      <c r="N24" s="6">
        <v>3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10"/>
    </row>
    <row r="25" spans="1:32">
      <c r="A25" s="6"/>
      <c r="B25" s="6"/>
      <c r="C25" s="7">
        <v>2018010822</v>
      </c>
      <c r="D25" s="7" t="s">
        <v>1013</v>
      </c>
      <c r="E25" s="6">
        <f t="shared" si="0"/>
        <v>53</v>
      </c>
      <c r="F25" s="6"/>
      <c r="G25" s="6"/>
      <c r="H25" s="6">
        <v>3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>
        <v>2</v>
      </c>
      <c r="W25" s="6"/>
      <c r="X25" s="6"/>
      <c r="Y25" s="6"/>
      <c r="Z25" s="6"/>
      <c r="AA25" s="6"/>
      <c r="AB25" s="6"/>
      <c r="AC25" s="6">
        <v>44</v>
      </c>
      <c r="AD25" s="6">
        <v>4</v>
      </c>
      <c r="AE25" s="6"/>
      <c r="AF25" s="10"/>
    </row>
    <row r="26" spans="1:32">
      <c r="A26" s="6"/>
      <c r="B26" s="6"/>
      <c r="C26" s="7">
        <v>2018010823</v>
      </c>
      <c r="D26" s="7" t="s">
        <v>1014</v>
      </c>
      <c r="E26" s="6">
        <f t="shared" si="0"/>
        <v>0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10"/>
    </row>
    <row r="27" spans="1:32">
      <c r="A27" s="6"/>
      <c r="B27" s="6"/>
      <c r="C27" s="7">
        <v>2018010824</v>
      </c>
      <c r="D27" s="7" t="s">
        <v>1015</v>
      </c>
      <c r="E27" s="6">
        <f t="shared" si="0"/>
        <v>0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10"/>
    </row>
    <row r="28" spans="1:32">
      <c r="A28" s="6"/>
      <c r="B28" s="6"/>
      <c r="C28" s="7">
        <v>2018010825</v>
      </c>
      <c r="D28" s="7" t="s">
        <v>1016</v>
      </c>
      <c r="E28" s="6">
        <f t="shared" si="0"/>
        <v>3</v>
      </c>
      <c r="F28" s="6"/>
      <c r="G28" s="6"/>
      <c r="H28" s="6"/>
      <c r="I28" s="6"/>
      <c r="J28" s="6"/>
      <c r="K28" s="6"/>
      <c r="L28" s="6"/>
      <c r="M28" s="6">
        <v>3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10"/>
    </row>
    <row r="29" spans="1:32">
      <c r="A29" s="6"/>
      <c r="B29" s="6"/>
      <c r="C29" s="7">
        <v>2018010826</v>
      </c>
      <c r="D29" s="7" t="s">
        <v>1017</v>
      </c>
      <c r="E29" s="6">
        <f t="shared" si="0"/>
        <v>12</v>
      </c>
      <c r="F29" s="6"/>
      <c r="G29" s="6"/>
      <c r="H29" s="6"/>
      <c r="I29" s="6">
        <v>3</v>
      </c>
      <c r="J29" s="6">
        <v>3</v>
      </c>
      <c r="K29" s="6"/>
      <c r="L29" s="6">
        <v>3</v>
      </c>
      <c r="M29" s="6"/>
      <c r="N29" s="6"/>
      <c r="O29" s="6"/>
      <c r="P29" s="6"/>
      <c r="Q29" s="6">
        <v>3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10"/>
    </row>
    <row r="30" spans="1:32">
      <c r="A30" s="6"/>
      <c r="B30" s="6"/>
      <c r="C30" s="7">
        <v>2018010827</v>
      </c>
      <c r="D30" s="7" t="s">
        <v>1018</v>
      </c>
      <c r="E30" s="6">
        <f t="shared" si="0"/>
        <v>47</v>
      </c>
      <c r="F30" s="6"/>
      <c r="G30" s="6"/>
      <c r="H30" s="6"/>
      <c r="I30" s="6"/>
      <c r="J30" s="6"/>
      <c r="K30" s="6"/>
      <c r="L30" s="6"/>
      <c r="M30" s="6"/>
      <c r="N30" s="6">
        <v>3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>
        <v>44</v>
      </c>
      <c r="AD30" s="6"/>
      <c r="AE30" s="6"/>
      <c r="AF30" s="10"/>
    </row>
    <row r="31" spans="1:32">
      <c r="A31" s="6"/>
      <c r="B31" s="6"/>
      <c r="C31" s="7">
        <v>2018010828</v>
      </c>
      <c r="D31" s="7" t="s">
        <v>1019</v>
      </c>
      <c r="E31" s="6">
        <f t="shared" si="0"/>
        <v>8</v>
      </c>
      <c r="F31" s="6"/>
      <c r="G31" s="6"/>
      <c r="H31" s="6">
        <v>3</v>
      </c>
      <c r="I31" s="6"/>
      <c r="J31" s="6"/>
      <c r="K31" s="6"/>
      <c r="L31" s="6"/>
      <c r="M31" s="6">
        <v>3</v>
      </c>
      <c r="N31" s="6"/>
      <c r="O31" s="6"/>
      <c r="P31" s="6"/>
      <c r="Q31" s="6"/>
      <c r="R31" s="6"/>
      <c r="S31" s="6"/>
      <c r="T31" s="6"/>
      <c r="U31" s="6"/>
      <c r="V31" s="6">
        <v>2</v>
      </c>
      <c r="W31" s="6"/>
      <c r="X31" s="6"/>
      <c r="Y31" s="6"/>
      <c r="Z31" s="6"/>
      <c r="AA31" s="6"/>
      <c r="AB31" s="6"/>
      <c r="AC31" s="6"/>
      <c r="AD31" s="6"/>
      <c r="AE31" s="6"/>
      <c r="AF31" s="10"/>
    </row>
    <row r="32" ht="14.4" spans="1:3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ht="14.4" spans="1:3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ht="14.4" spans="1:3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ht="14.4" spans="1:3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ht="14.4" spans="1:3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ht="14.4" spans="1:3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ht="14.4" spans="1:3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ht="14.4" spans="1:3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ht="14.4" spans="1:3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ht="14.4" spans="1:3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ht="14.4" spans="1:3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ht="14.4" spans="1:3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ht="14.4" spans="1:3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ht="14.4" spans="1:3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ht="14.4" spans="1:3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ht="14.4" spans="1:3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ht="14.4" spans="1:3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ht="14.4" spans="1:3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ht="14.4" spans="1:3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ht="14.4" spans="1:3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ht="14.4" spans="1:3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ht="14.4" spans="1:3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ht="14.4" spans="1:3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ht="14.4" spans="1:3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ht="14.4" spans="1:3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ht="14.4" spans="1:3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ht="14.4" spans="1:3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ht="14.4" spans="1:3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ht="14.4" spans="1:3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ht="14.4" spans="1:3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ht="14.4" spans="1:3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ht="14.4" spans="1:3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ht="14.4" spans="1:3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ht="14.4" spans="1:3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ht="14.4" spans="1:3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ht="14.4" spans="1:3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ht="14.4" spans="1:3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ht="14.4" spans="1:3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ht="14.4" spans="1:3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ht="14.4" spans="1:3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ht="14.4" spans="1:3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ht="14.4" spans="1:3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ht="14.4" spans="1:3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ht="14.4" spans="1:3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ht="14.4" spans="1:3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ht="14.4" spans="1:3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ht="14.4" spans="1:3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ht="14.4" spans="1:3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ht="14.4" spans="1:3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ht="14.4" spans="1:3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ht="14.4" spans="1:3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ht="14.4" spans="1:3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ht="14.4" spans="1:3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ht="14.4" spans="1:3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ht="14.4" spans="1:3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ht="14.4" spans="1:3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ht="14.4" spans="1:3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ht="14.4" spans="1:3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ht="14.4" spans="1:3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ht="14.4" spans="1:3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ht="14.4" spans="1:3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ht="14.4" spans="1:3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ht="14.4" spans="1:3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ht="14.4" spans="1:3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ht="14.4" spans="1:3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ht="14.4" spans="1:3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ht="14.4" spans="1:3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ht="14.4" spans="1:3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ht="14.4" spans="1:3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ht="14.4" spans="1:3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ht="14.4" spans="1:3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ht="14.4" spans="1:3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ht="14.4" spans="1:3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ht="14.4" spans="1:3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ht="14.4" spans="1:3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ht="14.4" spans="1:3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ht="14.4" spans="1:3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ht="14.4" spans="1:3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ht="14.4" spans="1:3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ht="14.4" spans="1:3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ht="14.4" spans="1:3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ht="14.4" spans="1:3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ht="14.4" spans="1:3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ht="14.4" spans="1:3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ht="14.4" spans="1:3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ht="14.4" spans="1:3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ht="14.4" spans="1:3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ht="14.4" spans="1:3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ht="14.4" spans="1:3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ht="14.4" spans="1:3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ht="14.4" spans="1:3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ht="14.4" spans="1:3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ht="14.4" spans="1:3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ht="14.4" spans="1:3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ht="14.4" spans="1:3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ht="14.4" spans="1:3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ht="14.4" spans="1:3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ht="14.4" spans="1:3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ht="14.4" spans="1:3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ht="14.4" spans="1: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ht="14.4" spans="1:3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ht="14.4" spans="1:3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ht="14.4" spans="1:3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ht="14.4" spans="1:3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ht="14.4" spans="1:3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ht="14.4" spans="1:3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ht="14.4" spans="1:3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ht="14.4" spans="1:3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ht="14.4" spans="1:3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ht="14.4" spans="1:3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ht="14.4" spans="1:3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ht="14.4" spans="1:3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ht="14.4" spans="1:3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ht="14.4" spans="1:3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ht="14.4" spans="1:3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ht="14.4" spans="1:3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ht="14.4" spans="1:3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ht="14.4" spans="1:3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ht="14.4" spans="1:3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ht="14.4" spans="1:3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ht="14.4" spans="1:3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ht="14.4" spans="1:3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ht="14.4" spans="1:3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ht="14.4" spans="1:3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ht="14.4" spans="1:3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ht="14.4" spans="1:3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ht="14.4" spans="1:3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ht="14.4" spans="1:3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ht="14.4" spans="1:3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ht="14.4" spans="1:3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ht="14.4" spans="1:3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ht="14.4" spans="1:3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ht="14.4" spans="1:3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ht="14.4" spans="1:3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ht="14.4" spans="1:3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ht="14.4" spans="1:3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ht="14.4" spans="1:3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ht="14.4" spans="1:3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ht="14.4" spans="1:3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ht="14.4" spans="1:3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ht="14.4" spans="1:3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ht="14.4" spans="1:3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ht="14.4" spans="1:3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ht="14.4" spans="1:3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ht="14.4" spans="1:3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ht="14.4" spans="1:3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ht="14.4" spans="1:3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ht="14.4" spans="1:3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ht="14.4" spans="1:3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ht="14.4" spans="1:3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ht="14.4" spans="1:3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ht="14.4" spans="1:3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ht="14.4" spans="1:3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ht="14.4" spans="1:3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ht="14.4" spans="1:3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ht="14.4" spans="1:3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ht="14.4" spans="1:3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ht="14.4" spans="1:3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ht="14.4" spans="1:3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ht="14.4" spans="1:3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ht="14.4" spans="1:3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ht="14.4" spans="1:3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ht="14.4" spans="1:3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ht="14.4" spans="1:3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ht="14.4" spans="1:3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ht="14.4" spans="1:3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ht="14.4" spans="1:3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ht="14.4" spans="1:3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ht="14.4" spans="1:3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</sheetData>
  <mergeCells count="10">
    <mergeCell ref="A1:AF1"/>
    <mergeCell ref="C2:D2"/>
    <mergeCell ref="H2:Q2"/>
    <mergeCell ref="R2:W2"/>
    <mergeCell ref="X2:AF2"/>
    <mergeCell ref="A2:A3"/>
    <mergeCell ref="A4:A31"/>
    <mergeCell ref="B2:B3"/>
    <mergeCell ref="B4:B31"/>
    <mergeCell ref="E2:E3"/>
  </mergeCells>
  <pageMargins left="0.7" right="0.7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zoomScale="70" zoomScaleNormal="70" topLeftCell="F1" workbookViewId="0">
      <selection activeCell="G350" sqref="G350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4.1296296296296" style="1" customWidth="1"/>
    <col min="4" max="4" width="7.25" style="1" customWidth="1"/>
    <col min="5" max="5" width="11.6296296296296" style="1" customWidth="1"/>
    <col min="6" max="6" width="51.1296296296296" style="1" customWidth="1"/>
    <col min="7" max="7" width="31.5" style="1" customWidth="1"/>
    <col min="8" max="8" width="20.3796296296296" style="1" customWidth="1"/>
    <col min="9" max="9" width="17.25" style="1" customWidth="1"/>
    <col min="10" max="11" width="18.3796296296296" style="1" customWidth="1"/>
    <col min="12" max="12" width="22.8796296296296" style="1" customWidth="1"/>
    <col min="13" max="14" width="19.25" style="1" customWidth="1"/>
    <col min="15" max="15" width="9.12962962962963" style="1" customWidth="1"/>
    <col min="16" max="17" width="17.8796296296296" style="1" customWidth="1"/>
    <col min="18" max="18" width="19.8796296296296" style="1" customWidth="1"/>
    <col min="19" max="28" width="9.12962962962963" style="1" customWidth="1"/>
    <col min="29" max="16384" width="8.75" style="1"/>
  </cols>
  <sheetData>
    <row r="1" ht="22.5" customHeight="1" spans="1:28">
      <c r="A1" s="2" t="s">
        <v>1584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"/>
      <c r="T1" s="4"/>
      <c r="U1" s="4"/>
      <c r="V1" s="4"/>
      <c r="W1" s="4"/>
      <c r="X1" s="4"/>
      <c r="Y1" s="4"/>
      <c r="Z1" s="4"/>
      <c r="AA1" s="4"/>
      <c r="AB1" s="4"/>
    </row>
    <row r="2" ht="21" customHeight="1" spans="1:28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 t="s">
        <v>1128</v>
      </c>
      <c r="K2" s="2"/>
      <c r="L2" s="2"/>
      <c r="M2" s="2"/>
      <c r="N2" s="2"/>
      <c r="O2" s="2"/>
      <c r="P2" s="2"/>
      <c r="Q2" s="2"/>
      <c r="R2" s="2"/>
      <c r="S2" s="4"/>
      <c r="T2" s="4"/>
      <c r="U2" s="4"/>
      <c r="V2" s="4"/>
      <c r="W2" s="4"/>
      <c r="X2" s="4"/>
      <c r="Y2" s="4"/>
      <c r="Z2" s="4"/>
      <c r="AA2" s="4"/>
      <c r="AB2" s="4"/>
    </row>
    <row r="3" ht="18.75" customHeight="1" spans="1:28">
      <c r="A3" s="2"/>
      <c r="B3" s="2"/>
      <c r="C3" s="2" t="s">
        <v>2</v>
      </c>
      <c r="D3" s="2" t="s">
        <v>3</v>
      </c>
      <c r="E3" s="2"/>
      <c r="F3" s="2"/>
      <c r="G3" s="2" t="s">
        <v>1585</v>
      </c>
      <c r="H3" s="2" t="s">
        <v>1129</v>
      </c>
      <c r="I3" s="2" t="s">
        <v>1202</v>
      </c>
      <c r="J3" s="2" t="s">
        <v>1586</v>
      </c>
      <c r="K3" s="2" t="s">
        <v>1441</v>
      </c>
      <c r="L3" s="2" t="s">
        <v>1511</v>
      </c>
      <c r="M3" s="2" t="s">
        <v>1271</v>
      </c>
      <c r="N3" s="2" t="s">
        <v>1396</v>
      </c>
      <c r="O3" s="2" t="s">
        <v>1270</v>
      </c>
      <c r="P3" s="5" t="s">
        <v>1278</v>
      </c>
      <c r="Q3" s="2" t="s">
        <v>1350</v>
      </c>
      <c r="R3" s="2" t="s">
        <v>1312</v>
      </c>
      <c r="S3" s="4"/>
      <c r="T3" s="4"/>
      <c r="U3" s="4"/>
      <c r="V3" s="4"/>
      <c r="W3" s="4"/>
      <c r="X3" s="4"/>
      <c r="Y3" s="4"/>
      <c r="Z3" s="4"/>
      <c r="AA3" s="4"/>
      <c r="AB3" s="4"/>
    </row>
    <row r="4" ht="14.4" spans="1:28">
      <c r="A4" s="2">
        <v>20180109</v>
      </c>
      <c r="B4" s="2">
        <f>SUM(E4:E30)</f>
        <v>558.5</v>
      </c>
      <c r="C4" s="3">
        <v>2018010901</v>
      </c>
      <c r="D4" s="3" t="s">
        <v>1020</v>
      </c>
      <c r="E4" s="2">
        <f t="shared" ref="E4:E30" si="0">SUM(F4:AB4)</f>
        <v>1</v>
      </c>
      <c r="F4" s="2"/>
      <c r="G4" s="2">
        <v>1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4"/>
      <c r="T4" s="4"/>
      <c r="U4" s="4"/>
      <c r="V4" s="4"/>
      <c r="W4" s="4"/>
      <c r="X4" s="4"/>
      <c r="Y4" s="4"/>
      <c r="Z4" s="4"/>
      <c r="AA4" s="4"/>
      <c r="AB4" s="4"/>
    </row>
    <row r="5" ht="14.4" spans="1:28">
      <c r="A5" s="2"/>
      <c r="B5" s="2"/>
      <c r="C5" s="3">
        <v>2018010902</v>
      </c>
      <c r="D5" s="3" t="s">
        <v>1021</v>
      </c>
      <c r="E5" s="2">
        <f t="shared" si="0"/>
        <v>49</v>
      </c>
      <c r="F5" s="2"/>
      <c r="G5" s="2">
        <v>1</v>
      </c>
      <c r="H5" s="2"/>
      <c r="I5" s="2">
        <v>4</v>
      </c>
      <c r="J5" s="2"/>
      <c r="K5" s="2"/>
      <c r="L5" s="2"/>
      <c r="M5" s="2"/>
      <c r="N5" s="2"/>
      <c r="O5" s="2"/>
      <c r="P5" s="2">
        <v>44</v>
      </c>
      <c r="Q5" s="2"/>
      <c r="R5" s="2"/>
      <c r="S5" s="4"/>
      <c r="T5" s="4"/>
      <c r="U5" s="4"/>
      <c r="V5" s="4"/>
      <c r="W5" s="4"/>
      <c r="X5" s="4"/>
      <c r="Y5" s="4"/>
      <c r="Z5" s="4"/>
      <c r="AA5" s="4"/>
      <c r="AB5" s="4"/>
    </row>
    <row r="6" ht="14.4" spans="1:28">
      <c r="A6" s="2"/>
      <c r="B6" s="2"/>
      <c r="C6" s="3">
        <v>2018010903</v>
      </c>
      <c r="D6" s="3" t="s">
        <v>1022</v>
      </c>
      <c r="E6" s="2">
        <f t="shared" si="0"/>
        <v>10</v>
      </c>
      <c r="F6" s="2"/>
      <c r="G6" s="2">
        <v>1</v>
      </c>
      <c r="H6" s="2"/>
      <c r="I6" s="2"/>
      <c r="J6" s="2"/>
      <c r="K6" s="2"/>
      <c r="L6" s="2"/>
      <c r="M6" s="2"/>
      <c r="N6" s="2"/>
      <c r="O6" s="2">
        <v>3</v>
      </c>
      <c r="P6" s="2"/>
      <c r="Q6" s="2"/>
      <c r="R6" s="2">
        <v>6</v>
      </c>
      <c r="S6" s="4"/>
      <c r="T6" s="4"/>
      <c r="U6" s="4"/>
      <c r="V6" s="4"/>
      <c r="W6" s="4"/>
      <c r="X6" s="4"/>
      <c r="Y6" s="4"/>
      <c r="Z6" s="4"/>
      <c r="AA6" s="4"/>
      <c r="AB6" s="4"/>
    </row>
    <row r="7" ht="14.4" spans="1:28">
      <c r="A7" s="2"/>
      <c r="B7" s="2"/>
      <c r="C7" s="3">
        <v>2018010904</v>
      </c>
      <c r="D7" s="3" t="s">
        <v>1023</v>
      </c>
      <c r="E7" s="2">
        <f t="shared" si="0"/>
        <v>5</v>
      </c>
      <c r="F7" s="2"/>
      <c r="G7" s="2">
        <v>1</v>
      </c>
      <c r="H7" s="2"/>
      <c r="I7" s="2"/>
      <c r="J7" s="2"/>
      <c r="K7" s="2"/>
      <c r="L7" s="2"/>
      <c r="M7" s="2">
        <v>4</v>
      </c>
      <c r="N7" s="2"/>
      <c r="O7" s="2"/>
      <c r="P7" s="2"/>
      <c r="Q7" s="2"/>
      <c r="R7" s="2"/>
      <c r="S7" s="4"/>
      <c r="T7" s="4"/>
      <c r="U7" s="4"/>
      <c r="V7" s="4"/>
      <c r="W7" s="4"/>
      <c r="X7" s="4"/>
      <c r="Y7" s="4"/>
      <c r="Z7" s="4"/>
      <c r="AA7" s="4"/>
      <c r="AB7" s="4"/>
    </row>
    <row r="8" ht="14.4" spans="1:28">
      <c r="A8" s="2"/>
      <c r="B8" s="2"/>
      <c r="C8" s="3">
        <v>2018010905</v>
      </c>
      <c r="D8" s="3" t="s">
        <v>1024</v>
      </c>
      <c r="E8" s="2">
        <f t="shared" si="0"/>
        <v>7</v>
      </c>
      <c r="F8" s="2"/>
      <c r="G8" s="2">
        <v>1</v>
      </c>
      <c r="H8" s="2"/>
      <c r="I8" s="2"/>
      <c r="J8" s="2"/>
      <c r="K8" s="2">
        <v>6</v>
      </c>
      <c r="L8" s="2"/>
      <c r="M8" s="2"/>
      <c r="N8" s="2"/>
      <c r="O8" s="2"/>
      <c r="P8" s="2"/>
      <c r="Q8" s="2"/>
      <c r="R8" s="2"/>
      <c r="S8" s="4"/>
      <c r="T8" s="4"/>
      <c r="U8" s="4"/>
      <c r="V8" s="4"/>
      <c r="W8" s="4"/>
      <c r="X8" s="4"/>
      <c r="Y8" s="4"/>
      <c r="Z8" s="4"/>
      <c r="AA8" s="4"/>
      <c r="AB8" s="4"/>
    </row>
    <row r="9" ht="14.4" spans="1:28">
      <c r="A9" s="2"/>
      <c r="B9" s="2"/>
      <c r="C9" s="3">
        <v>2018010906</v>
      </c>
      <c r="D9" s="3" t="s">
        <v>1025</v>
      </c>
      <c r="E9" s="2">
        <f t="shared" si="0"/>
        <v>7</v>
      </c>
      <c r="F9" s="2"/>
      <c r="G9" s="2"/>
      <c r="H9" s="2"/>
      <c r="I9" s="2">
        <v>4</v>
      </c>
      <c r="J9" s="2">
        <v>3</v>
      </c>
      <c r="K9" s="2"/>
      <c r="L9" s="2"/>
      <c r="M9" s="2"/>
      <c r="N9" s="2"/>
      <c r="O9" s="2"/>
      <c r="P9" s="2"/>
      <c r="Q9" s="2"/>
      <c r="R9" s="2"/>
      <c r="S9" s="4"/>
      <c r="T9" s="4"/>
      <c r="U9" s="4"/>
      <c r="V9" s="4"/>
      <c r="W9" s="4"/>
      <c r="X9" s="4"/>
      <c r="Y9" s="4"/>
      <c r="Z9" s="4"/>
      <c r="AA9" s="4"/>
      <c r="AB9" s="4"/>
    </row>
    <row r="10" ht="14.4" spans="1:28">
      <c r="A10" s="2"/>
      <c r="B10" s="2"/>
      <c r="C10" s="3">
        <v>2018010907</v>
      </c>
      <c r="D10" s="3" t="s">
        <v>1026</v>
      </c>
      <c r="E10" s="2">
        <f t="shared" si="0"/>
        <v>16</v>
      </c>
      <c r="F10" s="2"/>
      <c r="G10" s="2"/>
      <c r="H10" s="2"/>
      <c r="I10" s="2"/>
      <c r="J10" s="2"/>
      <c r="K10" s="2">
        <v>12</v>
      </c>
      <c r="L10" s="2"/>
      <c r="M10" s="2">
        <v>4</v>
      </c>
      <c r="N10" s="2"/>
      <c r="O10" s="2"/>
      <c r="P10" s="2"/>
      <c r="Q10" s="2"/>
      <c r="R10" s="2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ht="14.4" spans="1:28">
      <c r="A11" s="2"/>
      <c r="B11" s="2"/>
      <c r="C11" s="3">
        <v>2018010908</v>
      </c>
      <c r="D11" s="3" t="s">
        <v>1027</v>
      </c>
      <c r="E11" s="2">
        <f t="shared" si="0"/>
        <v>11</v>
      </c>
      <c r="F11" s="2"/>
      <c r="G11" s="2">
        <v>1</v>
      </c>
      <c r="H11" s="2"/>
      <c r="I11" s="2">
        <v>2</v>
      </c>
      <c r="J11" s="2"/>
      <c r="K11" s="2"/>
      <c r="L11" s="2">
        <v>8</v>
      </c>
      <c r="M11" s="2"/>
      <c r="N11" s="2"/>
      <c r="O11" s="2"/>
      <c r="P11" s="2"/>
      <c r="Q11" s="2"/>
      <c r="R11" s="2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ht="14.4" spans="1:28">
      <c r="A12" s="2"/>
      <c r="B12" s="2"/>
      <c r="C12" s="3">
        <v>2018010909</v>
      </c>
      <c r="D12" s="3" t="s">
        <v>1028</v>
      </c>
      <c r="E12" s="2">
        <f t="shared" si="0"/>
        <v>1</v>
      </c>
      <c r="F12" s="2"/>
      <c r="G12" s="2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ht="14.4" spans="1:28">
      <c r="A13" s="2"/>
      <c r="B13" s="2"/>
      <c r="C13" s="3">
        <v>2018010910</v>
      </c>
      <c r="D13" s="3" t="s">
        <v>1029</v>
      </c>
      <c r="E13" s="2">
        <f t="shared" si="0"/>
        <v>48</v>
      </c>
      <c r="F13" s="2"/>
      <c r="G13" s="2">
        <v>1</v>
      </c>
      <c r="H13" s="2"/>
      <c r="I13" s="2"/>
      <c r="J13" s="2"/>
      <c r="K13" s="2"/>
      <c r="L13" s="2"/>
      <c r="M13" s="2"/>
      <c r="N13" s="2">
        <v>3</v>
      </c>
      <c r="O13" s="2"/>
      <c r="P13" s="2">
        <v>44</v>
      </c>
      <c r="Q13" s="2"/>
      <c r="R13" s="2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ht="14.4" spans="1:28">
      <c r="A14" s="2"/>
      <c r="B14" s="2"/>
      <c r="C14" s="3">
        <v>2018010911</v>
      </c>
      <c r="D14" s="3" t="s">
        <v>1030</v>
      </c>
      <c r="E14" s="2">
        <f t="shared" si="0"/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ht="14.4" spans="1:28">
      <c r="A15" s="2"/>
      <c r="B15" s="2"/>
      <c r="C15" s="3">
        <v>2018010912</v>
      </c>
      <c r="D15" s="3" t="s">
        <v>1031</v>
      </c>
      <c r="E15" s="2">
        <f t="shared" si="0"/>
        <v>1</v>
      </c>
      <c r="F15" s="2"/>
      <c r="G15" s="2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ht="14.4" spans="1:28">
      <c r="A16" s="2"/>
      <c r="B16" s="2"/>
      <c r="C16" s="3">
        <v>2018010913</v>
      </c>
      <c r="D16" s="3" t="s">
        <v>1032</v>
      </c>
      <c r="E16" s="2">
        <f t="shared" si="0"/>
        <v>1</v>
      </c>
      <c r="F16" s="2"/>
      <c r="G16" s="2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ht="14.4" spans="1:28">
      <c r="A17" s="2"/>
      <c r="B17" s="2"/>
      <c r="C17" s="3">
        <v>2018010914</v>
      </c>
      <c r="D17" s="3" t="s">
        <v>1033</v>
      </c>
      <c r="E17" s="2">
        <f t="shared" si="0"/>
        <v>49</v>
      </c>
      <c r="F17" s="2"/>
      <c r="G17" s="2">
        <v>1</v>
      </c>
      <c r="H17" s="2"/>
      <c r="I17" s="2">
        <v>4</v>
      </c>
      <c r="J17" s="2"/>
      <c r="K17" s="2"/>
      <c r="L17" s="2"/>
      <c r="M17" s="2"/>
      <c r="N17" s="2"/>
      <c r="O17" s="2"/>
      <c r="P17" s="2">
        <v>44</v>
      </c>
      <c r="Q17" s="2"/>
      <c r="R17" s="2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ht="14.4" spans="1:28">
      <c r="A18" s="2"/>
      <c r="B18" s="2"/>
      <c r="C18" s="3">
        <v>2018010915</v>
      </c>
      <c r="D18" s="3" t="s">
        <v>270</v>
      </c>
      <c r="E18" s="2">
        <f t="shared" si="0"/>
        <v>45</v>
      </c>
      <c r="F18" s="2"/>
      <c r="G18" s="2">
        <v>1</v>
      </c>
      <c r="H18" s="2"/>
      <c r="I18" s="2"/>
      <c r="J18" s="2"/>
      <c r="K18" s="2"/>
      <c r="L18" s="2"/>
      <c r="M18" s="2"/>
      <c r="N18" s="2"/>
      <c r="O18" s="2"/>
      <c r="P18" s="2">
        <v>44</v>
      </c>
      <c r="Q18" s="2"/>
      <c r="R18" s="2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ht="14.4" spans="1:28">
      <c r="A19" s="2"/>
      <c r="B19" s="2"/>
      <c r="C19" s="3">
        <v>2018010916</v>
      </c>
      <c r="D19" s="3" t="s">
        <v>1034</v>
      </c>
      <c r="E19" s="2">
        <f t="shared" si="0"/>
        <v>4</v>
      </c>
      <c r="F19" s="2"/>
      <c r="G19" s="2"/>
      <c r="H19" s="2"/>
      <c r="I19" s="2">
        <v>4</v>
      </c>
      <c r="J19" s="2"/>
      <c r="K19" s="2"/>
      <c r="L19" s="2"/>
      <c r="M19" s="2"/>
      <c r="N19" s="2"/>
      <c r="O19" s="2"/>
      <c r="P19" s="2"/>
      <c r="Q19" s="2"/>
      <c r="R19" s="2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14.4" spans="1:28">
      <c r="A20" s="2"/>
      <c r="B20" s="2"/>
      <c r="C20" s="3">
        <v>2018010917</v>
      </c>
      <c r="D20" s="3" t="s">
        <v>1035</v>
      </c>
      <c r="E20" s="2">
        <f t="shared" si="0"/>
        <v>2</v>
      </c>
      <c r="F20" s="2"/>
      <c r="G20" s="2"/>
      <c r="H20" s="2"/>
      <c r="I20" s="2">
        <v>2</v>
      </c>
      <c r="J20" s="2"/>
      <c r="K20" s="2"/>
      <c r="L20" s="2"/>
      <c r="M20" s="2"/>
      <c r="N20" s="2"/>
      <c r="O20" s="2"/>
      <c r="P20" s="2"/>
      <c r="Q20" s="2"/>
      <c r="R20" s="2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ht="14.4" spans="1:28">
      <c r="A21" s="2"/>
      <c r="B21" s="2"/>
      <c r="C21" s="3">
        <v>2018010918</v>
      </c>
      <c r="D21" s="3" t="s">
        <v>1036</v>
      </c>
      <c r="E21" s="2">
        <f t="shared" si="0"/>
        <v>10</v>
      </c>
      <c r="F21" s="2"/>
      <c r="G21" s="2">
        <v>1</v>
      </c>
      <c r="H21" s="2"/>
      <c r="I21" s="2">
        <v>2</v>
      </c>
      <c r="J21" s="2">
        <v>3</v>
      </c>
      <c r="K21" s="2"/>
      <c r="L21" s="2"/>
      <c r="M21" s="2">
        <v>4</v>
      </c>
      <c r="N21" s="2"/>
      <c r="O21" s="2"/>
      <c r="P21" s="2"/>
      <c r="Q21" s="2"/>
      <c r="R21" s="2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ht="14.4" spans="1:28">
      <c r="A22" s="2"/>
      <c r="B22" s="2"/>
      <c r="C22" s="3">
        <v>2018010919</v>
      </c>
      <c r="D22" s="3" t="s">
        <v>1037</v>
      </c>
      <c r="E22" s="2">
        <f t="shared" si="0"/>
        <v>45</v>
      </c>
      <c r="F22" s="2"/>
      <c r="G22" s="2">
        <v>1</v>
      </c>
      <c r="H22" s="2"/>
      <c r="I22" s="2"/>
      <c r="J22" s="2"/>
      <c r="K22" s="2"/>
      <c r="L22" s="2"/>
      <c r="M22" s="2"/>
      <c r="N22" s="2"/>
      <c r="O22" s="2"/>
      <c r="P22" s="2">
        <v>44</v>
      </c>
      <c r="Q22" s="2"/>
      <c r="R22" s="2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ht="14.4" spans="1:28">
      <c r="A23" s="2"/>
      <c r="B23" s="2"/>
      <c r="C23" s="3">
        <v>2018010920</v>
      </c>
      <c r="D23" s="3" t="s">
        <v>1038</v>
      </c>
      <c r="E23" s="2">
        <f t="shared" si="0"/>
        <v>58</v>
      </c>
      <c r="F23" s="2"/>
      <c r="G23" s="2">
        <v>1</v>
      </c>
      <c r="H23" s="2"/>
      <c r="I23" s="2">
        <v>4</v>
      </c>
      <c r="J23" s="2"/>
      <c r="K23" s="2"/>
      <c r="L23" s="2"/>
      <c r="M23" s="2"/>
      <c r="N23" s="2"/>
      <c r="O23" s="2">
        <v>3</v>
      </c>
      <c r="P23" s="2">
        <v>44</v>
      </c>
      <c r="Q23" s="2">
        <v>6</v>
      </c>
      <c r="R23" s="2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ht="14.4" spans="1:28">
      <c r="A24" s="2"/>
      <c r="B24" s="2"/>
      <c r="C24" s="3">
        <v>2018010921</v>
      </c>
      <c r="D24" s="3" t="s">
        <v>1039</v>
      </c>
      <c r="E24" s="2">
        <f t="shared" si="0"/>
        <v>3</v>
      </c>
      <c r="F24" s="2"/>
      <c r="G24" s="2">
        <v>1</v>
      </c>
      <c r="H24" s="2"/>
      <c r="I24" s="2">
        <v>2</v>
      </c>
      <c r="J24" s="2"/>
      <c r="K24" s="2"/>
      <c r="L24" s="2"/>
      <c r="M24" s="2"/>
      <c r="N24" s="2"/>
      <c r="O24" s="2"/>
      <c r="P24" s="2"/>
      <c r="Q24" s="2"/>
      <c r="R24" s="2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ht="14.4" spans="1:28">
      <c r="A25" s="2"/>
      <c r="B25" s="2"/>
      <c r="C25" s="3">
        <v>2018010922</v>
      </c>
      <c r="D25" s="3" t="s">
        <v>1040</v>
      </c>
      <c r="E25" s="2">
        <f t="shared" si="0"/>
        <v>62.5</v>
      </c>
      <c r="F25" s="2"/>
      <c r="G25" s="2">
        <v>1</v>
      </c>
      <c r="H25" s="2">
        <v>1.5</v>
      </c>
      <c r="I25" s="2">
        <v>4</v>
      </c>
      <c r="J25" s="2"/>
      <c r="K25" s="2"/>
      <c r="L25" s="2"/>
      <c r="M25" s="2"/>
      <c r="N25" s="2"/>
      <c r="O25" s="2"/>
      <c r="P25" s="2">
        <v>44</v>
      </c>
      <c r="Q25" s="2">
        <v>6</v>
      </c>
      <c r="R25" s="2">
        <v>6</v>
      </c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ht="14.4" spans="1:28">
      <c r="A26" s="2"/>
      <c r="B26" s="2"/>
      <c r="C26" s="3">
        <v>2018010923</v>
      </c>
      <c r="D26" s="3" t="s">
        <v>1041</v>
      </c>
      <c r="E26" s="2">
        <f t="shared" si="0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ht="14.4" spans="1:28">
      <c r="A27" s="2"/>
      <c r="B27" s="2"/>
      <c r="C27" s="3">
        <v>2018010924</v>
      </c>
      <c r="D27" s="3" t="s">
        <v>1042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ht="14.4" spans="1:28">
      <c r="A28" s="2"/>
      <c r="B28" s="2"/>
      <c r="C28" s="3">
        <v>2018010925</v>
      </c>
      <c r="D28" s="3" t="s">
        <v>1043</v>
      </c>
      <c r="E28" s="2">
        <f t="shared" si="0"/>
        <v>5</v>
      </c>
      <c r="F28" s="2"/>
      <c r="G28" s="2">
        <v>1</v>
      </c>
      <c r="H28" s="2"/>
      <c r="I28" s="2">
        <v>4</v>
      </c>
      <c r="J28" s="2"/>
      <c r="K28" s="2"/>
      <c r="L28" s="2"/>
      <c r="M28" s="2"/>
      <c r="N28" s="2"/>
      <c r="O28" s="2"/>
      <c r="P28" s="2"/>
      <c r="Q28" s="2"/>
      <c r="R28" s="2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ht="14.4" spans="1:28">
      <c r="A29" s="2"/>
      <c r="B29" s="2"/>
      <c r="C29" s="3">
        <v>2018010927</v>
      </c>
      <c r="D29" s="3" t="s">
        <v>1044</v>
      </c>
      <c r="E29" s="2">
        <f t="shared" si="0"/>
        <v>49</v>
      </c>
      <c r="F29" s="2"/>
      <c r="G29" s="2">
        <v>1</v>
      </c>
      <c r="H29" s="2"/>
      <c r="I29" s="2">
        <v>4</v>
      </c>
      <c r="J29" s="2"/>
      <c r="K29" s="2"/>
      <c r="L29" s="2"/>
      <c r="M29" s="2"/>
      <c r="N29" s="2"/>
      <c r="O29" s="2"/>
      <c r="P29" s="2">
        <v>44</v>
      </c>
      <c r="Q29" s="2"/>
      <c r="R29" s="2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4.4" spans="1:28">
      <c r="A30" s="2"/>
      <c r="B30" s="2"/>
      <c r="C30" s="3">
        <v>2018010928</v>
      </c>
      <c r="D30" s="3" t="s">
        <v>1045</v>
      </c>
      <c r="E30" s="2">
        <f t="shared" si="0"/>
        <v>69</v>
      </c>
      <c r="F30" s="2"/>
      <c r="G30" s="2">
        <v>1</v>
      </c>
      <c r="H30" s="2"/>
      <c r="I30" s="2">
        <v>4</v>
      </c>
      <c r="J30" s="2"/>
      <c r="K30" s="2"/>
      <c r="L30" s="2">
        <v>8</v>
      </c>
      <c r="M30" s="2"/>
      <c r="N30" s="2"/>
      <c r="O30" s="2"/>
      <c r="P30" s="2">
        <v>44</v>
      </c>
      <c r="Q30" s="2">
        <v>6</v>
      </c>
      <c r="R30" s="2">
        <v>6</v>
      </c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4.4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4.4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4.4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</sheetData>
  <mergeCells count="9">
    <mergeCell ref="A1:R1"/>
    <mergeCell ref="C2:D2"/>
    <mergeCell ref="H2:I2"/>
    <mergeCell ref="J2:R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00"/>
  <sheetViews>
    <sheetView zoomScale="85" zoomScaleNormal="85" workbookViewId="0">
      <selection activeCell="G350" sqref="G350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4.3796296296296" style="1" customWidth="1"/>
    <col min="4" max="4" width="7.25" style="1" customWidth="1"/>
    <col min="5" max="5" width="11.6296296296296" style="1" customWidth="1"/>
    <col min="6" max="6" width="51.25" style="1" customWidth="1"/>
    <col min="7" max="7" width="31.5" style="1" customWidth="1"/>
    <col min="8" max="8" width="11.75" style="1" customWidth="1"/>
    <col min="9" max="9" width="20.3796296296296" style="1" customWidth="1"/>
    <col min="10" max="10" width="17.25" style="1" customWidth="1"/>
    <col min="11" max="11" width="32" style="1" customWidth="1"/>
    <col min="12" max="12" width="18.3796296296296" style="1" customWidth="1"/>
    <col min="13" max="13" width="13.3796296296296" style="1" customWidth="1"/>
    <col min="14" max="15" width="13.75" style="1" customWidth="1"/>
    <col min="16" max="17" width="11" style="1" customWidth="1"/>
    <col min="18" max="18" width="13" style="1" customWidth="1"/>
    <col min="19" max="19" width="17.5" style="1" customWidth="1"/>
    <col min="20" max="20" width="9" style="1" customWidth="1"/>
    <col min="21" max="21" width="11" style="1" customWidth="1"/>
    <col min="22" max="22" width="19.5" style="1" customWidth="1"/>
    <col min="23" max="23" width="9" style="1" customWidth="1"/>
    <col min="24" max="30" width="9.12962962962963" style="1" customWidth="1"/>
    <col min="31" max="16384" width="8.75" style="1"/>
  </cols>
  <sheetData>
    <row r="1" ht="22.5" customHeight="1" spans="1:30">
      <c r="A1" s="6" t="s">
        <v>1587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4"/>
      <c r="Y1" s="4"/>
      <c r="Z1" s="4"/>
      <c r="AA1" s="4"/>
      <c r="AB1" s="4"/>
      <c r="AC1" s="4"/>
      <c r="AD1" s="4"/>
    </row>
    <row r="2" ht="21" customHeight="1" spans="1:30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 t="s">
        <v>1126</v>
      </c>
      <c r="H2" s="6"/>
      <c r="I2" s="6" t="s">
        <v>1127</v>
      </c>
      <c r="J2" s="6"/>
      <c r="K2" s="6" t="s">
        <v>1128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4"/>
      <c r="Y2" s="4"/>
      <c r="Z2" s="4"/>
      <c r="AA2" s="4"/>
      <c r="AB2" s="4"/>
      <c r="AC2" s="4"/>
      <c r="AD2" s="4"/>
    </row>
    <row r="3" ht="18.75" customHeight="1" spans="1:30">
      <c r="A3" s="6"/>
      <c r="B3" s="6"/>
      <c r="C3" s="6" t="s">
        <v>2</v>
      </c>
      <c r="D3" s="6" t="s">
        <v>3</v>
      </c>
      <c r="E3" s="6"/>
      <c r="F3" s="6"/>
      <c r="G3" s="6" t="s">
        <v>1588</v>
      </c>
      <c r="H3" s="6" t="s">
        <v>1538</v>
      </c>
      <c r="I3" s="6" t="s">
        <v>1129</v>
      </c>
      <c r="J3" s="6" t="s">
        <v>1202</v>
      </c>
      <c r="K3" s="6" t="s">
        <v>1589</v>
      </c>
      <c r="L3" s="6" t="s">
        <v>1271</v>
      </c>
      <c r="M3" s="6" t="s">
        <v>1590</v>
      </c>
      <c r="N3" s="6" t="s">
        <v>1591</v>
      </c>
      <c r="O3" s="6" t="s">
        <v>1512</v>
      </c>
      <c r="P3" s="6" t="s">
        <v>1592</v>
      </c>
      <c r="Q3" s="6" t="s">
        <v>1593</v>
      </c>
      <c r="R3" s="8" t="s">
        <v>1278</v>
      </c>
      <c r="S3" s="6" t="s">
        <v>1350</v>
      </c>
      <c r="T3" s="6" t="s">
        <v>1525</v>
      </c>
      <c r="U3" s="6" t="s">
        <v>1313</v>
      </c>
      <c r="V3" s="6" t="s">
        <v>1312</v>
      </c>
      <c r="W3" s="8" t="s">
        <v>1576</v>
      </c>
      <c r="X3" s="4"/>
      <c r="Y3" s="4"/>
      <c r="Z3" s="4"/>
      <c r="AA3" s="4"/>
      <c r="AB3" s="4"/>
      <c r="AC3" s="4"/>
      <c r="AD3" s="4"/>
    </row>
    <row r="4" ht="14.4" spans="1:30">
      <c r="A4" s="6">
        <v>20180110</v>
      </c>
      <c r="B4" s="6">
        <f>SUM(E4:E26)</f>
        <v>592</v>
      </c>
      <c r="C4" s="7">
        <v>2018011002</v>
      </c>
      <c r="D4" s="7" t="s">
        <v>1046</v>
      </c>
      <c r="E4" s="6">
        <f t="shared" ref="E4:E26" si="0">SUM(F4:AE4)</f>
        <v>14</v>
      </c>
      <c r="F4" s="6"/>
      <c r="G4" s="6"/>
      <c r="H4" s="6">
        <v>3</v>
      </c>
      <c r="I4" s="6"/>
      <c r="J4" s="6">
        <v>2</v>
      </c>
      <c r="K4" s="6"/>
      <c r="L4" s="6"/>
      <c r="M4" s="6">
        <v>3</v>
      </c>
      <c r="N4" s="6"/>
      <c r="O4" s="6"/>
      <c r="P4" s="6"/>
      <c r="Q4" s="6"/>
      <c r="R4" s="6"/>
      <c r="S4" s="6"/>
      <c r="T4" s="6"/>
      <c r="U4" s="6"/>
      <c r="V4" s="6">
        <v>6</v>
      </c>
      <c r="W4" s="6"/>
      <c r="X4" s="4"/>
      <c r="Y4" s="4"/>
      <c r="Z4" s="4"/>
      <c r="AA4" s="4"/>
      <c r="AB4" s="4"/>
      <c r="AC4" s="4"/>
      <c r="AD4" s="4"/>
    </row>
    <row r="5" ht="14.4" spans="1:30">
      <c r="A5" s="6"/>
      <c r="B5" s="6"/>
      <c r="C5" s="7">
        <v>2018011003</v>
      </c>
      <c r="D5" s="7" t="s">
        <v>1047</v>
      </c>
      <c r="E5" s="6">
        <f t="shared" si="0"/>
        <v>0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4"/>
      <c r="Y5" s="4"/>
      <c r="Z5" s="4"/>
      <c r="AA5" s="4"/>
      <c r="AB5" s="4"/>
      <c r="AC5" s="4"/>
      <c r="AD5" s="4"/>
    </row>
    <row r="6" ht="14.4" spans="1:30">
      <c r="A6" s="6"/>
      <c r="B6" s="6"/>
      <c r="C6" s="7">
        <v>2018011004</v>
      </c>
      <c r="D6" s="7" t="s">
        <v>1048</v>
      </c>
      <c r="E6" s="6">
        <f t="shared" si="0"/>
        <v>0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4"/>
      <c r="Y6" s="4"/>
      <c r="Z6" s="4"/>
      <c r="AA6" s="4"/>
      <c r="AB6" s="4"/>
      <c r="AC6" s="4"/>
      <c r="AD6" s="4"/>
    </row>
    <row r="7" ht="14.4" spans="1:30">
      <c r="A7" s="6"/>
      <c r="B7" s="6"/>
      <c r="C7" s="7">
        <v>2018011005</v>
      </c>
      <c r="D7" s="7" t="s">
        <v>1049</v>
      </c>
      <c r="E7" s="6">
        <f t="shared" si="0"/>
        <v>3</v>
      </c>
      <c r="F7" s="6"/>
      <c r="G7" s="6">
        <v>3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4"/>
      <c r="Y7" s="4"/>
      <c r="Z7" s="4"/>
      <c r="AA7" s="4"/>
      <c r="AB7" s="4"/>
      <c r="AC7" s="4"/>
      <c r="AD7" s="4"/>
    </row>
    <row r="8" ht="14.4" spans="1:30">
      <c r="A8" s="6"/>
      <c r="B8" s="6"/>
      <c r="C8" s="7">
        <v>2018011006</v>
      </c>
      <c r="D8" s="7" t="s">
        <v>1050</v>
      </c>
      <c r="E8" s="6">
        <f t="shared" si="0"/>
        <v>10</v>
      </c>
      <c r="F8" s="6"/>
      <c r="G8" s="6">
        <v>3</v>
      </c>
      <c r="H8" s="6"/>
      <c r="I8" s="6"/>
      <c r="J8" s="6">
        <v>4</v>
      </c>
      <c r="K8" s="6"/>
      <c r="L8" s="6">
        <v>3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4"/>
      <c r="Y8" s="4"/>
      <c r="Z8" s="4"/>
      <c r="AA8" s="4"/>
      <c r="AB8" s="4"/>
      <c r="AC8" s="4"/>
      <c r="AD8" s="4"/>
    </row>
    <row r="9" ht="14.4" spans="1:30">
      <c r="A9" s="6"/>
      <c r="B9" s="6"/>
      <c r="C9" s="7">
        <v>2018011007</v>
      </c>
      <c r="D9" s="7" t="s">
        <v>1051</v>
      </c>
      <c r="E9" s="6">
        <f t="shared" si="0"/>
        <v>65</v>
      </c>
      <c r="F9" s="6"/>
      <c r="G9" s="6"/>
      <c r="H9" s="6"/>
      <c r="I9" s="6"/>
      <c r="J9" s="6">
        <v>2</v>
      </c>
      <c r="K9" s="6">
        <v>3</v>
      </c>
      <c r="L9" s="6"/>
      <c r="M9" s="6"/>
      <c r="N9" s="6"/>
      <c r="O9" s="6"/>
      <c r="P9" s="6"/>
      <c r="Q9" s="6"/>
      <c r="R9" s="6">
        <v>44</v>
      </c>
      <c r="S9" s="6">
        <v>6</v>
      </c>
      <c r="T9" s="6">
        <v>10</v>
      </c>
      <c r="U9" s="6"/>
      <c r="V9" s="6"/>
      <c r="W9" s="6"/>
      <c r="X9" s="4"/>
      <c r="Y9" s="4"/>
      <c r="Z9" s="4"/>
      <c r="AA9" s="4"/>
      <c r="AB9" s="4"/>
      <c r="AC9" s="4"/>
      <c r="AD9" s="4"/>
    </row>
    <row r="10" ht="14.4" spans="1:30">
      <c r="A10" s="6"/>
      <c r="B10" s="6"/>
      <c r="C10" s="7">
        <v>2018011008</v>
      </c>
      <c r="D10" s="7" t="s">
        <v>1052</v>
      </c>
      <c r="E10" s="6">
        <f t="shared" si="0"/>
        <v>22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>
        <v>16</v>
      </c>
      <c r="R10" s="6"/>
      <c r="S10" s="6"/>
      <c r="T10" s="6"/>
      <c r="U10" s="6"/>
      <c r="V10" s="6">
        <v>6</v>
      </c>
      <c r="W10" s="6"/>
      <c r="X10" s="4"/>
      <c r="Y10" s="4"/>
      <c r="Z10" s="4"/>
      <c r="AA10" s="4"/>
      <c r="AB10" s="4"/>
      <c r="AC10" s="4"/>
      <c r="AD10" s="4"/>
    </row>
    <row r="11" ht="14.4" spans="1:30">
      <c r="A11" s="6"/>
      <c r="B11" s="6"/>
      <c r="C11" s="7">
        <v>2018011009</v>
      </c>
      <c r="D11" s="7" t="s">
        <v>1053</v>
      </c>
      <c r="E11" s="6">
        <f t="shared" si="0"/>
        <v>6</v>
      </c>
      <c r="F11" s="6"/>
      <c r="G11" s="6"/>
      <c r="H11" s="6"/>
      <c r="I11" s="6"/>
      <c r="J11" s="6"/>
      <c r="K11" s="6"/>
      <c r="L11" s="6"/>
      <c r="M11" s="6"/>
      <c r="N11" s="6">
        <v>6</v>
      </c>
      <c r="O11" s="6"/>
      <c r="P11" s="6"/>
      <c r="Q11" s="6"/>
      <c r="R11" s="6"/>
      <c r="S11" s="6"/>
      <c r="T11" s="6"/>
      <c r="U11" s="6"/>
      <c r="V11" s="6"/>
      <c r="W11" s="6"/>
      <c r="X11" s="4"/>
      <c r="Y11" s="4"/>
      <c r="Z11" s="4"/>
      <c r="AA11" s="4"/>
      <c r="AB11" s="4"/>
      <c r="AC11" s="4"/>
      <c r="AD11" s="4"/>
    </row>
    <row r="12" ht="14.4" spans="1:30">
      <c r="A12" s="6"/>
      <c r="B12" s="6"/>
      <c r="C12" s="7">
        <v>2018011010</v>
      </c>
      <c r="D12" s="7" t="s">
        <v>1054</v>
      </c>
      <c r="E12" s="6">
        <f t="shared" si="0"/>
        <v>6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6</v>
      </c>
      <c r="W12" s="6"/>
      <c r="X12" s="4"/>
      <c r="Y12" s="4"/>
      <c r="Z12" s="4"/>
      <c r="AA12" s="4"/>
      <c r="AB12" s="4"/>
      <c r="AC12" s="4"/>
      <c r="AD12" s="4"/>
    </row>
    <row r="13" ht="14.4" spans="1:30">
      <c r="A13" s="6"/>
      <c r="B13" s="6"/>
      <c r="C13" s="7">
        <v>2018011011</v>
      </c>
      <c r="D13" s="7" t="s">
        <v>1055</v>
      </c>
      <c r="E13" s="6">
        <f t="shared" si="0"/>
        <v>21</v>
      </c>
      <c r="F13" s="6"/>
      <c r="G13" s="6"/>
      <c r="H13" s="6"/>
      <c r="I13" s="6"/>
      <c r="J13" s="6">
        <v>4</v>
      </c>
      <c r="K13" s="6"/>
      <c r="L13" s="6"/>
      <c r="M13" s="6">
        <v>3</v>
      </c>
      <c r="N13" s="6">
        <v>2</v>
      </c>
      <c r="O13" s="6"/>
      <c r="P13" s="6"/>
      <c r="Q13" s="6"/>
      <c r="R13" s="6"/>
      <c r="S13" s="6">
        <v>6</v>
      </c>
      <c r="T13" s="6"/>
      <c r="U13" s="6"/>
      <c r="V13" s="6">
        <v>6</v>
      </c>
      <c r="W13" s="6"/>
      <c r="X13" s="4"/>
      <c r="Y13" s="4"/>
      <c r="Z13" s="4"/>
      <c r="AA13" s="4"/>
      <c r="AB13" s="4"/>
      <c r="AC13" s="4"/>
      <c r="AD13" s="4"/>
    </row>
    <row r="14" ht="14.4" spans="1:30">
      <c r="A14" s="6"/>
      <c r="B14" s="6"/>
      <c r="C14" s="7">
        <v>2018011012</v>
      </c>
      <c r="D14" s="7" t="s">
        <v>1056</v>
      </c>
      <c r="E14" s="6">
        <f t="shared" si="0"/>
        <v>6</v>
      </c>
      <c r="F14" s="6"/>
      <c r="G14" s="6"/>
      <c r="H14" s="6"/>
      <c r="I14" s="6"/>
      <c r="J14" s="6">
        <v>2</v>
      </c>
      <c r="K14" s="6"/>
      <c r="L14" s="6"/>
      <c r="M14" s="6"/>
      <c r="N14" s="6">
        <v>4</v>
      </c>
      <c r="O14" s="6"/>
      <c r="P14" s="6"/>
      <c r="Q14" s="6"/>
      <c r="R14" s="6"/>
      <c r="S14" s="6"/>
      <c r="T14" s="6"/>
      <c r="U14" s="6"/>
      <c r="V14" s="6"/>
      <c r="W14" s="6"/>
      <c r="X14" s="4"/>
      <c r="Y14" s="4"/>
      <c r="Z14" s="4"/>
      <c r="AA14" s="4"/>
      <c r="AB14" s="4"/>
      <c r="AC14" s="4"/>
      <c r="AD14" s="4"/>
    </row>
    <row r="15" ht="14.4" spans="1:30">
      <c r="A15" s="6"/>
      <c r="B15" s="6"/>
      <c r="C15" s="7">
        <v>2018011013</v>
      </c>
      <c r="D15" s="7" t="s">
        <v>1057</v>
      </c>
      <c r="E15" s="6">
        <f t="shared" si="0"/>
        <v>65</v>
      </c>
      <c r="F15" s="6"/>
      <c r="G15" s="6"/>
      <c r="H15" s="6">
        <v>3</v>
      </c>
      <c r="I15" s="6"/>
      <c r="J15" s="6">
        <v>2</v>
      </c>
      <c r="K15" s="6"/>
      <c r="L15" s="6"/>
      <c r="M15" s="6"/>
      <c r="N15" s="6"/>
      <c r="O15" s="6"/>
      <c r="P15" s="6"/>
      <c r="Q15" s="6"/>
      <c r="R15" s="6">
        <v>44</v>
      </c>
      <c r="S15" s="6"/>
      <c r="T15" s="6"/>
      <c r="U15" s="6">
        <v>10</v>
      </c>
      <c r="V15" s="6">
        <v>6</v>
      </c>
      <c r="W15" s="6"/>
      <c r="X15" s="4"/>
      <c r="Y15" s="4"/>
      <c r="Z15" s="4"/>
      <c r="AA15" s="4"/>
      <c r="AB15" s="4"/>
      <c r="AC15" s="4"/>
      <c r="AD15" s="4"/>
    </row>
    <row r="16" ht="14.4" spans="1:30">
      <c r="A16" s="6"/>
      <c r="B16" s="6"/>
      <c r="C16" s="7">
        <v>2018011015</v>
      </c>
      <c r="D16" s="7" t="s">
        <v>1058</v>
      </c>
      <c r="E16" s="6">
        <f t="shared" si="0"/>
        <v>6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>
        <v>6</v>
      </c>
      <c r="W16" s="6"/>
      <c r="X16" s="4"/>
      <c r="Y16" s="4"/>
      <c r="Z16" s="4"/>
      <c r="AA16" s="4"/>
      <c r="AB16" s="4"/>
      <c r="AC16" s="4"/>
      <c r="AD16" s="4"/>
    </row>
    <row r="17" ht="14.4" spans="1:30">
      <c r="A17" s="6"/>
      <c r="B17" s="6"/>
      <c r="C17" s="7">
        <v>2018011016</v>
      </c>
      <c r="D17" s="7" t="s">
        <v>1059</v>
      </c>
      <c r="E17" s="6">
        <f t="shared" si="0"/>
        <v>8</v>
      </c>
      <c r="F17" s="6"/>
      <c r="G17" s="6"/>
      <c r="H17" s="6"/>
      <c r="I17" s="6"/>
      <c r="J17" s="6">
        <v>2</v>
      </c>
      <c r="K17" s="6"/>
      <c r="L17" s="6"/>
      <c r="M17" s="6"/>
      <c r="N17" s="6"/>
      <c r="O17" s="6"/>
      <c r="P17" s="6"/>
      <c r="Q17" s="6"/>
      <c r="R17" s="6"/>
      <c r="S17" s="6">
        <v>6</v>
      </c>
      <c r="T17" s="6"/>
      <c r="U17" s="6"/>
      <c r="V17" s="6"/>
      <c r="W17" s="6"/>
      <c r="X17" s="4"/>
      <c r="Y17" s="4"/>
      <c r="Z17" s="4"/>
      <c r="AA17" s="4"/>
      <c r="AB17" s="4"/>
      <c r="AC17" s="4"/>
      <c r="AD17" s="4"/>
    </row>
    <row r="18" ht="14.4" spans="1:30">
      <c r="A18" s="6"/>
      <c r="B18" s="6"/>
      <c r="C18" s="7">
        <v>2018011018</v>
      </c>
      <c r="D18" s="7" t="s">
        <v>1060</v>
      </c>
      <c r="E18" s="6">
        <f t="shared" si="0"/>
        <v>2</v>
      </c>
      <c r="F18" s="6"/>
      <c r="G18" s="6"/>
      <c r="H18" s="6"/>
      <c r="I18" s="6"/>
      <c r="J18" s="6">
        <v>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4"/>
      <c r="Y18" s="4"/>
      <c r="Z18" s="4"/>
      <c r="AA18" s="4"/>
      <c r="AB18" s="4"/>
      <c r="AC18" s="4"/>
      <c r="AD18" s="4"/>
    </row>
    <row r="19" ht="14.4" spans="1:30">
      <c r="A19" s="6"/>
      <c r="B19" s="6"/>
      <c r="C19" s="7">
        <v>2018011019</v>
      </c>
      <c r="D19" s="7" t="s">
        <v>1061</v>
      </c>
      <c r="E19" s="6">
        <f t="shared" si="0"/>
        <v>46</v>
      </c>
      <c r="F19" s="6"/>
      <c r="G19" s="6"/>
      <c r="H19" s="6"/>
      <c r="I19" s="6"/>
      <c r="J19" s="6">
        <v>2</v>
      </c>
      <c r="K19" s="6"/>
      <c r="L19" s="6"/>
      <c r="M19" s="6"/>
      <c r="N19" s="6"/>
      <c r="O19" s="6"/>
      <c r="P19" s="6"/>
      <c r="Q19" s="6"/>
      <c r="R19" s="6">
        <v>44</v>
      </c>
      <c r="S19" s="6"/>
      <c r="T19" s="6"/>
      <c r="U19" s="6"/>
      <c r="V19" s="6"/>
      <c r="W19" s="6"/>
      <c r="X19" s="4"/>
      <c r="Y19" s="4"/>
      <c r="Z19" s="4"/>
      <c r="AA19" s="4"/>
      <c r="AB19" s="4"/>
      <c r="AC19" s="4"/>
      <c r="AD19" s="4"/>
    </row>
    <row r="20" ht="14.4" spans="1:30">
      <c r="A20" s="6"/>
      <c r="B20" s="6"/>
      <c r="C20" s="7">
        <v>2018011020</v>
      </c>
      <c r="D20" s="7" t="s">
        <v>1062</v>
      </c>
      <c r="E20" s="6">
        <f t="shared" si="0"/>
        <v>71</v>
      </c>
      <c r="F20" s="6"/>
      <c r="G20" s="6">
        <v>3</v>
      </c>
      <c r="H20" s="6">
        <v>3</v>
      </c>
      <c r="I20" s="6"/>
      <c r="J20" s="6">
        <v>2</v>
      </c>
      <c r="K20" s="6">
        <v>3</v>
      </c>
      <c r="L20" s="6"/>
      <c r="M20" s="6"/>
      <c r="N20" s="6"/>
      <c r="O20" s="6"/>
      <c r="P20" s="6"/>
      <c r="Q20" s="6"/>
      <c r="R20" s="6">
        <v>44</v>
      </c>
      <c r="S20" s="6"/>
      <c r="T20" s="6"/>
      <c r="U20" s="6">
        <v>10</v>
      </c>
      <c r="V20" s="6">
        <v>6</v>
      </c>
      <c r="W20" s="6"/>
      <c r="X20" s="4"/>
      <c r="Y20" s="4"/>
      <c r="Z20" s="4"/>
      <c r="AA20" s="4"/>
      <c r="AB20" s="4"/>
      <c r="AC20" s="4"/>
      <c r="AD20" s="4"/>
    </row>
    <row r="21" ht="14.4" spans="1:30">
      <c r="A21" s="6"/>
      <c r="B21" s="6"/>
      <c r="C21" s="7">
        <v>2018011021</v>
      </c>
      <c r="D21" s="7" t="s">
        <v>1063</v>
      </c>
      <c r="E21" s="6">
        <f t="shared" si="0"/>
        <v>2</v>
      </c>
      <c r="F21" s="6"/>
      <c r="G21" s="6"/>
      <c r="H21" s="6"/>
      <c r="I21" s="6"/>
      <c r="J21" s="6">
        <v>2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4"/>
      <c r="Y21" s="4"/>
      <c r="Z21" s="4"/>
      <c r="AA21" s="4"/>
      <c r="AB21" s="4"/>
      <c r="AC21" s="4"/>
      <c r="AD21" s="4"/>
    </row>
    <row r="22" ht="14.4" spans="1:30">
      <c r="A22" s="6"/>
      <c r="B22" s="6"/>
      <c r="C22" s="7">
        <v>2018011022</v>
      </c>
      <c r="D22" s="7" t="s">
        <v>1064</v>
      </c>
      <c r="E22" s="6">
        <f t="shared" si="0"/>
        <v>118</v>
      </c>
      <c r="F22" s="6"/>
      <c r="G22" s="6"/>
      <c r="H22" s="6">
        <v>3</v>
      </c>
      <c r="I22" s="6"/>
      <c r="J22" s="6">
        <v>2</v>
      </c>
      <c r="K22" s="6"/>
      <c r="L22" s="6"/>
      <c r="M22" s="6">
        <v>3</v>
      </c>
      <c r="N22" s="6"/>
      <c r="O22" s="6"/>
      <c r="P22" s="6">
        <v>20</v>
      </c>
      <c r="Q22" s="6"/>
      <c r="R22" s="6"/>
      <c r="S22" s="6">
        <v>6</v>
      </c>
      <c r="T22" s="6"/>
      <c r="U22" s="6"/>
      <c r="V22" s="6"/>
      <c r="W22" s="6">
        <v>84</v>
      </c>
      <c r="X22" s="4"/>
      <c r="Y22" s="4"/>
      <c r="Z22" s="4"/>
      <c r="AA22" s="4"/>
      <c r="AB22" s="4"/>
      <c r="AC22" s="4"/>
      <c r="AD22" s="4"/>
    </row>
    <row r="23" ht="14.4" spans="1:30">
      <c r="A23" s="6"/>
      <c r="B23" s="6"/>
      <c r="C23" s="7">
        <v>2018011023</v>
      </c>
      <c r="D23" s="7" t="s">
        <v>1065</v>
      </c>
      <c r="E23" s="6">
        <f t="shared" si="0"/>
        <v>3.5</v>
      </c>
      <c r="F23" s="6"/>
      <c r="G23" s="6"/>
      <c r="H23" s="6"/>
      <c r="I23" s="6">
        <v>1.5</v>
      </c>
      <c r="J23" s="6">
        <v>2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4"/>
      <c r="Y23" s="4"/>
      <c r="Z23" s="4"/>
      <c r="AA23" s="4"/>
      <c r="AB23" s="4"/>
      <c r="AC23" s="4"/>
      <c r="AD23" s="4"/>
    </row>
    <row r="24" ht="14.4" spans="1:30">
      <c r="A24" s="6"/>
      <c r="B24" s="6"/>
      <c r="C24" s="7">
        <v>2018011024</v>
      </c>
      <c r="D24" s="7" t="s">
        <v>152</v>
      </c>
      <c r="E24" s="6">
        <f t="shared" si="0"/>
        <v>24.5</v>
      </c>
      <c r="F24" s="6"/>
      <c r="G24" s="6"/>
      <c r="H24" s="6"/>
      <c r="I24" s="6">
        <v>1.5</v>
      </c>
      <c r="J24" s="6">
        <v>2</v>
      </c>
      <c r="K24" s="6">
        <v>3</v>
      </c>
      <c r="L24" s="6"/>
      <c r="M24" s="6"/>
      <c r="N24" s="6"/>
      <c r="O24" s="6"/>
      <c r="P24" s="6"/>
      <c r="Q24" s="6"/>
      <c r="R24" s="6"/>
      <c r="S24" s="6"/>
      <c r="T24" s="6"/>
      <c r="U24" s="6">
        <v>18</v>
      </c>
      <c r="V24" s="6"/>
      <c r="W24" s="6"/>
      <c r="X24" s="4"/>
      <c r="Y24" s="4"/>
      <c r="Z24" s="4"/>
      <c r="AA24" s="4"/>
      <c r="AB24" s="4"/>
      <c r="AC24" s="4"/>
      <c r="AD24" s="4"/>
    </row>
    <row r="25" ht="14.4" spans="1:30">
      <c r="A25" s="6"/>
      <c r="B25" s="6"/>
      <c r="C25" s="7">
        <v>2018011027</v>
      </c>
      <c r="D25" s="7" t="s">
        <v>1066</v>
      </c>
      <c r="E25" s="6">
        <f t="shared" si="0"/>
        <v>91</v>
      </c>
      <c r="F25" s="6"/>
      <c r="G25" s="6">
        <v>3</v>
      </c>
      <c r="H25" s="6"/>
      <c r="I25" s="6"/>
      <c r="J25" s="6"/>
      <c r="K25" s="6"/>
      <c r="L25" s="6"/>
      <c r="M25" s="6">
        <v>3</v>
      </c>
      <c r="N25" s="6"/>
      <c r="O25" s="6">
        <v>35</v>
      </c>
      <c r="P25" s="6"/>
      <c r="Q25" s="6"/>
      <c r="R25" s="6">
        <v>44</v>
      </c>
      <c r="S25" s="6">
        <v>6</v>
      </c>
      <c r="T25" s="6"/>
      <c r="U25" s="6"/>
      <c r="V25" s="6"/>
      <c r="W25" s="6"/>
      <c r="X25" s="4"/>
      <c r="Y25" s="4"/>
      <c r="Z25" s="4"/>
      <c r="AA25" s="4"/>
      <c r="AB25" s="4"/>
      <c r="AC25" s="4"/>
      <c r="AD25" s="4"/>
    </row>
    <row r="26" ht="14.4" spans="1:30">
      <c r="A26" s="6"/>
      <c r="B26" s="6"/>
      <c r="C26" s="7">
        <v>2018011028</v>
      </c>
      <c r="D26" s="7" t="s">
        <v>1067</v>
      </c>
      <c r="E26" s="6">
        <f t="shared" si="0"/>
        <v>2</v>
      </c>
      <c r="F26" s="6"/>
      <c r="G26" s="6"/>
      <c r="H26" s="6"/>
      <c r="I26" s="6"/>
      <c r="J26" s="6">
        <v>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4"/>
      <c r="Y26" s="4"/>
      <c r="Z26" s="4"/>
      <c r="AA26" s="4"/>
      <c r="AB26" s="4"/>
      <c r="AC26" s="4"/>
      <c r="AD26" s="4"/>
    </row>
    <row r="27" ht="14.4" spans="1:30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ht="14.4" spans="1:30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ht="14.4" spans="1:30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ht="14.4" spans="1: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ht="14.4" spans="1:30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ht="14.4" spans="1:30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ht="14.4" spans="1:30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ht="14.4" spans="1:30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ht="14.4" spans="1:30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ht="14.4" spans="1:30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ht="14.4" spans="1:30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ht="14.4" spans="1:30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ht="14.4" spans="1:30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ht="14.4" spans="1:3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ht="14.4" spans="1:30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ht="14.4" spans="1:30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 ht="14.4" spans="1:30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 ht="14.4" spans="1:30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ht="14.4" spans="1:30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 ht="14.4" spans="1:30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 ht="14.4" spans="1:30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 ht="14.4" spans="1:30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 ht="14.4" spans="1:30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 ht="14.4" spans="1:3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 ht="14.4" spans="1:30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ht="14.4" spans="1:30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ht="14.4" spans="1:30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ht="14.4" spans="1:30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 ht="14.4" spans="1:30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 ht="14.4" spans="1:30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ht="14.4" spans="1:30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ht="14.4" spans="1:30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ht="14.4" spans="1:30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 ht="14.4" spans="1:3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ht="14.4" spans="1:30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 ht="14.4" spans="1:30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 ht="14.4" spans="1:30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ht="14.4" spans="1:30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 ht="14.4" spans="1:30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 ht="14.4" spans="1:30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 ht="14.4" spans="1:30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 ht="14.4" spans="1:30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 ht="14.4" spans="1:30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 ht="14.4" spans="1:3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 ht="14.4" spans="1:30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 ht="14.4" spans="1:30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 ht="14.4" spans="1:30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 ht="14.4" spans="1:30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 ht="14.4" spans="1:30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 ht="14.4" spans="1:30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 ht="14.4" spans="1:30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 ht="14.4" spans="1:30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 ht="14.4" spans="1:30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 ht="14.4" spans="1:3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ht="14.4" spans="1:30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 ht="14.4" spans="1:30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 ht="14.4" spans="1:30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 ht="14.4" spans="1:30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 ht="14.4" spans="1:30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 ht="14.4" spans="1:30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ht="14.4" spans="1:30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ht="14.4" spans="1:30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 ht="14.4" spans="1:30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 ht="14.4" spans="1:3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 ht="14.4" spans="1:30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 ht="14.4" spans="1:30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 ht="14.4" spans="1:30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 ht="14.4" spans="1:30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 ht="14.4" spans="1:30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 ht="14.4" spans="1:30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 ht="14.4" spans="1:30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 ht="14.4" spans="1:30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 ht="14.4" spans="1:30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ht="14.4" spans="1:3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 ht="14.4" spans="1:30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 ht="14.4" spans="1:30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ht="14.4" spans="1:30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 ht="14.4" spans="1:30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 ht="14.4" spans="1:30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 ht="14.4" spans="1:30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 ht="14.4" spans="1:30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 ht="14.4" spans="1:30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 ht="14.4" spans="1:30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 ht="14.4" spans="1:3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 ht="14.4" spans="1:30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 ht="14.4" spans="1:30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 ht="14.4" spans="1:30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 ht="14.4" spans="1:30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 ht="14.4" spans="1:30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 ht="14.4" spans="1:30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 ht="14.4" spans="1:30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 ht="14.4" spans="1:30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 ht="14.4" spans="1:30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 ht="14.4" spans="1:3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 ht="14.4" spans="1:30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 ht="14.4" spans="1:30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 ht="14.4" spans="1:30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 ht="14.4" spans="1:30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 ht="14.4" spans="1:30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 ht="14.4" spans="1:30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 ht="14.4" spans="1:30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 ht="14.4" spans="1:30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 ht="14.4" spans="1:30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 ht="14.4" spans="1: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 ht="14.4" spans="1:30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ht="14.4" spans="1:30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 ht="14.4" spans="1:30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 ht="14.4" spans="1:30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 ht="14.4" spans="1:30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 ht="14.4" spans="1:30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 ht="14.4" spans="1:30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 ht="14.4" spans="1:30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 ht="14.4" spans="1:30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 ht="14.4" spans="1:3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 ht="14.4" spans="1:30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 ht="14.4" spans="1:30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 ht="14.4" spans="1:30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 ht="14.4" spans="1:30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 ht="14.4" spans="1:30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 ht="14.4" spans="1:30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 ht="14.4" spans="1:30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 ht="14.4" spans="1:30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ht="14.4" spans="1:30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 ht="14.4" spans="1:3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 ht="14.4" spans="1:30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 ht="14.4" spans="1:30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 ht="14.4" spans="1:30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 ht="14.4" spans="1:30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ht="14.4" spans="1:30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 ht="14.4" spans="1:30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 ht="14.4" spans="1:30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ht="14.4" spans="1:30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ht="14.4" spans="1:30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 ht="14.4" spans="1:3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 ht="14.4" spans="1:30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 ht="14.4" spans="1:30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 ht="14.4" spans="1:30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 ht="14.4" spans="1:30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 ht="14.4" spans="1:30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 ht="14.4" spans="1:30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 ht="14.4" spans="1:30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 ht="14.4" spans="1:30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ht="14.4" spans="1:30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ht="14.4" spans="1:3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 ht="14.4" spans="1:30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ht="14.4" spans="1:30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ht="14.4" spans="1:30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ht="14.4" spans="1:30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ht="14.4" spans="1:30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ht="14.4" spans="1:30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ht="14.4" spans="1:30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ht="14.4" spans="1:30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ht="14.4" spans="1:30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 ht="14.4" spans="1:3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ht="14.4" spans="1:30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ht="14.4" spans="1:30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ht="14.4" spans="1:30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ht="14.4" spans="1:30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ht="14.4" spans="1:30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 ht="14.4" spans="1:30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 ht="14.4" spans="1:30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ht="14.4" spans="1:30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ht="14.4" spans="1:30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ht="14.4" spans="1:3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ht="14.4" spans="1:30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ht="14.4" spans="1:30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ht="14.4" spans="1:30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ht="14.4" spans="1:30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 ht="14.4" spans="1:30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ht="14.4" spans="1:30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ht="14.4" spans="1:30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ht="14.4" spans="1:30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ht="14.4" spans="1:30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ht="14.4" spans="1:3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</sheetData>
  <mergeCells count="10">
    <mergeCell ref="A1:W1"/>
    <mergeCell ref="C2:D2"/>
    <mergeCell ref="G2:H2"/>
    <mergeCell ref="I2:J2"/>
    <mergeCell ref="K2:W2"/>
    <mergeCell ref="A2:A3"/>
    <mergeCell ref="A4:A26"/>
    <mergeCell ref="B2:B3"/>
    <mergeCell ref="B4:B26"/>
    <mergeCell ref="E2:E3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topLeftCell="I1" workbookViewId="0">
      <selection activeCell="G350" sqref="G350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1.6296296296296" style="1" customWidth="1"/>
    <col min="4" max="4" width="7.25" style="1" customWidth="1"/>
    <col min="5" max="5" width="11.6296296296296" style="1" customWidth="1"/>
    <col min="6" max="6" width="51.25" style="1" customWidth="1"/>
    <col min="7" max="7" width="23.5" style="1" customWidth="1"/>
    <col min="8" max="8" width="13.75" style="1" customWidth="1"/>
    <col min="9" max="9" width="19.3796296296296" style="1" customWidth="1"/>
    <col min="10" max="10" width="27" style="1" customWidth="1"/>
    <col min="11" max="12" width="24.75" style="1" customWidth="1"/>
    <col min="13" max="13" width="19.25" style="1" customWidth="1"/>
    <col min="14" max="14" width="17.8796296296296" style="1" customWidth="1"/>
    <col min="15" max="16" width="19.8796296296296" style="1" customWidth="1"/>
    <col min="17" max="17" width="13.25" style="1" customWidth="1"/>
    <col min="18" max="18" width="19.25" style="1" customWidth="1"/>
    <col min="19" max="28" width="9.37962962962963" style="1" customWidth="1"/>
    <col min="29" max="16384" width="8.75" style="1"/>
  </cols>
  <sheetData>
    <row r="1" ht="22.5" customHeight="1" spans="1:28">
      <c r="A1" s="6" t="s">
        <v>1594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4"/>
      <c r="T1" s="4"/>
      <c r="U1" s="4"/>
      <c r="V1" s="4"/>
      <c r="W1" s="4"/>
      <c r="X1" s="4"/>
      <c r="Y1" s="4"/>
      <c r="Z1" s="4"/>
      <c r="AA1" s="4"/>
      <c r="AB1" s="4"/>
    </row>
    <row r="2" ht="21" customHeight="1" spans="1:28">
      <c r="A2" s="6" t="s">
        <v>1</v>
      </c>
      <c r="B2" s="6" t="s">
        <v>1122</v>
      </c>
      <c r="C2" s="6" t="s">
        <v>1123</v>
      </c>
      <c r="D2" s="6"/>
      <c r="E2" s="6" t="s">
        <v>1124</v>
      </c>
      <c r="F2" s="6" t="s">
        <v>1125</v>
      </c>
      <c r="G2" s="6"/>
      <c r="H2" s="6" t="s">
        <v>1126</v>
      </c>
      <c r="I2" s="6"/>
      <c r="J2" s="6" t="s">
        <v>1127</v>
      </c>
      <c r="K2" s="6" t="s">
        <v>1128</v>
      </c>
      <c r="L2" s="6"/>
      <c r="M2" s="6"/>
      <c r="N2" s="6"/>
      <c r="O2" s="6"/>
      <c r="P2" s="6"/>
      <c r="Q2" s="6"/>
      <c r="R2" s="6"/>
      <c r="S2" s="4"/>
      <c r="T2" s="4"/>
      <c r="U2" s="4"/>
      <c r="V2" s="4"/>
      <c r="W2" s="4"/>
      <c r="X2" s="4"/>
      <c r="Y2" s="4"/>
      <c r="Z2" s="4"/>
      <c r="AA2" s="4"/>
      <c r="AB2" s="4"/>
    </row>
    <row r="3" ht="18.75" customHeight="1" spans="1:28">
      <c r="A3" s="6"/>
      <c r="B3" s="6"/>
      <c r="C3" s="6" t="s">
        <v>2</v>
      </c>
      <c r="D3" s="6" t="s">
        <v>3</v>
      </c>
      <c r="E3" s="6"/>
      <c r="F3" s="6"/>
      <c r="G3" s="6" t="s">
        <v>1595</v>
      </c>
      <c r="H3" s="6" t="s">
        <v>1571</v>
      </c>
      <c r="I3" s="6" t="s">
        <v>1596</v>
      </c>
      <c r="J3" s="6" t="s">
        <v>1202</v>
      </c>
      <c r="K3" s="6" t="s">
        <v>1511</v>
      </c>
      <c r="L3" s="6" t="s">
        <v>1542</v>
      </c>
      <c r="M3" s="6" t="s">
        <v>1396</v>
      </c>
      <c r="N3" s="6" t="s">
        <v>1350</v>
      </c>
      <c r="O3" s="6" t="s">
        <v>1597</v>
      </c>
      <c r="P3" s="6" t="s">
        <v>1312</v>
      </c>
      <c r="Q3" s="6" t="s">
        <v>1132</v>
      </c>
      <c r="R3" s="6" t="s">
        <v>1577</v>
      </c>
      <c r="S3" s="4"/>
      <c r="T3" s="4"/>
      <c r="U3" s="4"/>
      <c r="V3" s="4"/>
      <c r="W3" s="4"/>
      <c r="X3" s="4"/>
      <c r="Y3" s="4"/>
      <c r="Z3" s="4"/>
      <c r="AA3" s="4"/>
      <c r="AB3" s="4"/>
    </row>
    <row r="4" ht="14.4" spans="1:28">
      <c r="A4" s="6">
        <v>20180111</v>
      </c>
      <c r="B4" s="6">
        <f>SUM(E4:E29)</f>
        <v>596</v>
      </c>
      <c r="C4" s="7">
        <v>2018011102</v>
      </c>
      <c r="D4" s="7" t="s">
        <v>1068</v>
      </c>
      <c r="E4" s="6">
        <f t="shared" ref="E4:E29" si="0">SUM(F4:Y4)</f>
        <v>51</v>
      </c>
      <c r="F4" s="6"/>
      <c r="G4" s="6"/>
      <c r="H4" s="6">
        <v>3</v>
      </c>
      <c r="I4" s="6"/>
      <c r="J4" s="6"/>
      <c r="K4" s="6"/>
      <c r="L4" s="6"/>
      <c r="M4" s="6"/>
      <c r="N4" s="6"/>
      <c r="O4" s="6">
        <v>44</v>
      </c>
      <c r="P4" s="6"/>
      <c r="Q4" s="6">
        <v>4</v>
      </c>
      <c r="R4" s="6"/>
      <c r="S4" s="4"/>
      <c r="T4" s="4"/>
      <c r="U4" s="4"/>
      <c r="V4" s="4"/>
      <c r="W4" s="4"/>
      <c r="X4" s="4"/>
      <c r="Y4" s="4"/>
      <c r="Z4" s="4"/>
      <c r="AA4" s="4"/>
      <c r="AB4" s="4"/>
    </row>
    <row r="5" ht="14.4" spans="1:28">
      <c r="A5" s="6"/>
      <c r="B5" s="6"/>
      <c r="C5" s="7">
        <v>2018011104</v>
      </c>
      <c r="D5" s="7" t="s">
        <v>1069</v>
      </c>
      <c r="E5" s="6">
        <f t="shared" si="0"/>
        <v>63</v>
      </c>
      <c r="F5" s="6"/>
      <c r="G5" s="6">
        <v>10</v>
      </c>
      <c r="H5" s="6">
        <v>3</v>
      </c>
      <c r="I5" s="6"/>
      <c r="J5" s="6"/>
      <c r="K5" s="6"/>
      <c r="L5" s="6"/>
      <c r="M5" s="6">
        <v>3</v>
      </c>
      <c r="N5" s="6"/>
      <c r="O5" s="6">
        <v>44</v>
      </c>
      <c r="P5" s="6"/>
      <c r="Q5" s="6"/>
      <c r="R5" s="6">
        <v>3</v>
      </c>
      <c r="S5" s="4"/>
      <c r="T5" s="4"/>
      <c r="U5" s="4"/>
      <c r="V5" s="4"/>
      <c r="W5" s="4"/>
      <c r="X5" s="4"/>
      <c r="Y5" s="4"/>
      <c r="Z5" s="4"/>
      <c r="AA5" s="4"/>
      <c r="AB5" s="4"/>
    </row>
    <row r="6" ht="14.4" spans="1:28">
      <c r="A6" s="6"/>
      <c r="B6" s="6"/>
      <c r="C6" s="7">
        <v>2018011105</v>
      </c>
      <c r="D6" s="7" t="s">
        <v>1070</v>
      </c>
      <c r="E6" s="6">
        <f t="shared" si="0"/>
        <v>3</v>
      </c>
      <c r="F6" s="6"/>
      <c r="G6" s="6"/>
      <c r="H6" s="6">
        <v>3</v>
      </c>
      <c r="I6" s="6"/>
      <c r="J6" s="6"/>
      <c r="K6" s="6"/>
      <c r="L6" s="6"/>
      <c r="M6" s="6"/>
      <c r="N6" s="6"/>
      <c r="O6" s="6"/>
      <c r="P6" s="6"/>
      <c r="Q6" s="6"/>
      <c r="R6" s="6"/>
      <c r="S6" s="4"/>
      <c r="T6" s="4"/>
      <c r="U6" s="4"/>
      <c r="V6" s="4"/>
      <c r="W6" s="4"/>
      <c r="X6" s="4"/>
      <c r="Y6" s="4"/>
      <c r="Z6" s="4"/>
      <c r="AA6" s="4"/>
      <c r="AB6" s="4"/>
    </row>
    <row r="7" ht="14.4" spans="1:28">
      <c r="A7" s="6"/>
      <c r="B7" s="6"/>
      <c r="C7" s="7">
        <v>2018011106</v>
      </c>
      <c r="D7" s="7" t="s">
        <v>1071</v>
      </c>
      <c r="E7" s="6">
        <f t="shared" si="0"/>
        <v>56</v>
      </c>
      <c r="F7" s="6"/>
      <c r="G7" s="6"/>
      <c r="H7" s="6"/>
      <c r="I7" s="6"/>
      <c r="J7" s="6"/>
      <c r="K7" s="6"/>
      <c r="L7" s="6"/>
      <c r="M7" s="6"/>
      <c r="N7" s="6">
        <v>6</v>
      </c>
      <c r="O7" s="6">
        <v>44</v>
      </c>
      <c r="P7" s="6">
        <v>6</v>
      </c>
      <c r="Q7" s="6"/>
      <c r="R7" s="6"/>
      <c r="S7" s="4"/>
      <c r="T7" s="4"/>
      <c r="U7" s="4"/>
      <c r="V7" s="4"/>
      <c r="W7" s="4"/>
      <c r="X7" s="4"/>
      <c r="Y7" s="4"/>
      <c r="Z7" s="4"/>
      <c r="AA7" s="4"/>
      <c r="AB7" s="4"/>
    </row>
    <row r="8" ht="14.4" spans="1:28">
      <c r="A8" s="6"/>
      <c r="B8" s="6"/>
      <c r="C8" s="7">
        <v>2018011107</v>
      </c>
      <c r="D8" s="7" t="s">
        <v>1072</v>
      </c>
      <c r="E8" s="6">
        <f t="shared" si="0"/>
        <v>49</v>
      </c>
      <c r="F8" s="6"/>
      <c r="G8" s="6"/>
      <c r="H8" s="6">
        <v>3</v>
      </c>
      <c r="I8" s="6"/>
      <c r="J8" s="6">
        <v>2</v>
      </c>
      <c r="K8" s="6"/>
      <c r="L8" s="6"/>
      <c r="M8" s="6"/>
      <c r="N8" s="6"/>
      <c r="O8" s="6">
        <v>44</v>
      </c>
      <c r="P8" s="6"/>
      <c r="Q8" s="6"/>
      <c r="R8" s="6"/>
      <c r="S8" s="4"/>
      <c r="T8" s="4"/>
      <c r="U8" s="4"/>
      <c r="V8" s="4"/>
      <c r="W8" s="4"/>
      <c r="X8" s="4"/>
      <c r="Y8" s="4"/>
      <c r="Z8" s="4"/>
      <c r="AA8" s="4"/>
      <c r="AB8" s="4"/>
    </row>
    <row r="9" ht="14.4" spans="1:28">
      <c r="A9" s="6"/>
      <c r="B9" s="6"/>
      <c r="C9" s="7">
        <v>2018011108</v>
      </c>
      <c r="D9" s="7" t="s">
        <v>1073</v>
      </c>
      <c r="E9" s="6">
        <f t="shared" si="0"/>
        <v>2</v>
      </c>
      <c r="F9" s="6"/>
      <c r="G9" s="6"/>
      <c r="H9" s="6"/>
      <c r="I9" s="6"/>
      <c r="J9" s="6">
        <v>2</v>
      </c>
      <c r="K9" s="6"/>
      <c r="L9" s="6"/>
      <c r="M9" s="6"/>
      <c r="N9" s="6"/>
      <c r="O9" s="6"/>
      <c r="P9" s="6"/>
      <c r="Q9" s="6"/>
      <c r="R9" s="6"/>
      <c r="S9" s="4"/>
      <c r="T9" s="4"/>
      <c r="U9" s="4"/>
      <c r="V9" s="4"/>
      <c r="W9" s="4"/>
      <c r="X9" s="4"/>
      <c r="Y9" s="4"/>
      <c r="Z9" s="4"/>
      <c r="AA9" s="4"/>
      <c r="AB9" s="4"/>
    </row>
    <row r="10" ht="14.4" spans="1:28">
      <c r="A10" s="6"/>
      <c r="B10" s="6"/>
      <c r="C10" s="7">
        <v>2018011109</v>
      </c>
      <c r="D10" s="7" t="s">
        <v>1074</v>
      </c>
      <c r="E10" s="6">
        <f t="shared" si="0"/>
        <v>49</v>
      </c>
      <c r="F10" s="6"/>
      <c r="G10" s="6"/>
      <c r="H10" s="6"/>
      <c r="I10" s="6">
        <v>3</v>
      </c>
      <c r="J10" s="6">
        <v>2</v>
      </c>
      <c r="K10" s="6"/>
      <c r="L10" s="6"/>
      <c r="M10" s="6"/>
      <c r="N10" s="6"/>
      <c r="O10" s="6">
        <v>44</v>
      </c>
      <c r="P10" s="6"/>
      <c r="Q10" s="6"/>
      <c r="R10" s="6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ht="14.4" spans="1:28">
      <c r="A11" s="6"/>
      <c r="B11" s="6"/>
      <c r="C11" s="7">
        <v>2018011110</v>
      </c>
      <c r="D11" s="7" t="s">
        <v>1075</v>
      </c>
      <c r="E11" s="6">
        <f t="shared" si="0"/>
        <v>49</v>
      </c>
      <c r="F11" s="6"/>
      <c r="G11" s="6"/>
      <c r="H11" s="6"/>
      <c r="I11" s="6">
        <v>3</v>
      </c>
      <c r="J11" s="6">
        <v>2</v>
      </c>
      <c r="K11" s="6"/>
      <c r="L11" s="6"/>
      <c r="M11" s="6"/>
      <c r="N11" s="6"/>
      <c r="O11" s="6">
        <v>44</v>
      </c>
      <c r="P11" s="6"/>
      <c r="Q11" s="6"/>
      <c r="R11" s="6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ht="14.4" spans="1:28">
      <c r="A12" s="6"/>
      <c r="B12" s="6"/>
      <c r="C12" s="7">
        <v>2018011111</v>
      </c>
      <c r="D12" s="7" t="s">
        <v>1076</v>
      </c>
      <c r="E12" s="6">
        <f t="shared" si="0"/>
        <v>51</v>
      </c>
      <c r="F12" s="6"/>
      <c r="G12" s="6"/>
      <c r="H12" s="6"/>
      <c r="I12" s="6">
        <v>3</v>
      </c>
      <c r="J12" s="6">
        <v>4</v>
      </c>
      <c r="K12" s="6"/>
      <c r="L12" s="6"/>
      <c r="M12" s="6"/>
      <c r="N12" s="6"/>
      <c r="O12" s="6">
        <v>44</v>
      </c>
      <c r="P12" s="6"/>
      <c r="Q12" s="6"/>
      <c r="R12" s="6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ht="14.4" spans="1:28">
      <c r="A13" s="6"/>
      <c r="B13" s="6"/>
      <c r="C13" s="7">
        <v>2018011112</v>
      </c>
      <c r="D13" s="7" t="s">
        <v>1077</v>
      </c>
      <c r="E13" s="6">
        <f t="shared" si="0"/>
        <v>54</v>
      </c>
      <c r="F13" s="6"/>
      <c r="G13" s="6"/>
      <c r="H13" s="6"/>
      <c r="I13" s="6"/>
      <c r="J13" s="6">
        <v>2</v>
      </c>
      <c r="K13" s="6">
        <v>8</v>
      </c>
      <c r="L13" s="6"/>
      <c r="M13" s="6"/>
      <c r="N13" s="6"/>
      <c r="O13" s="6">
        <v>44</v>
      </c>
      <c r="P13" s="6"/>
      <c r="Q13" s="6"/>
      <c r="R13" s="6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ht="14.4" spans="1:28">
      <c r="A14" s="6"/>
      <c r="B14" s="6"/>
      <c r="C14" s="7">
        <v>2018011113</v>
      </c>
      <c r="D14" s="7" t="s">
        <v>1078</v>
      </c>
      <c r="E14" s="6">
        <f t="shared" si="0"/>
        <v>11</v>
      </c>
      <c r="F14" s="6"/>
      <c r="G14" s="6"/>
      <c r="H14" s="6"/>
      <c r="I14" s="6">
        <v>3</v>
      </c>
      <c r="J14" s="6">
        <v>2</v>
      </c>
      <c r="K14" s="6"/>
      <c r="L14" s="6"/>
      <c r="M14" s="6"/>
      <c r="N14" s="6">
        <v>6</v>
      </c>
      <c r="O14" s="6"/>
      <c r="P14" s="6"/>
      <c r="Q14" s="6"/>
      <c r="R14" s="6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ht="14.4" spans="1:28">
      <c r="A15" s="6"/>
      <c r="B15" s="6"/>
      <c r="C15" s="7">
        <v>2018011114</v>
      </c>
      <c r="D15" s="7" t="s">
        <v>1079</v>
      </c>
      <c r="E15" s="6">
        <f t="shared" si="0"/>
        <v>2</v>
      </c>
      <c r="F15" s="6"/>
      <c r="G15" s="6"/>
      <c r="H15" s="6"/>
      <c r="I15" s="6"/>
      <c r="J15" s="6">
        <v>2</v>
      </c>
      <c r="K15" s="6"/>
      <c r="L15" s="6"/>
      <c r="M15" s="6"/>
      <c r="N15" s="6"/>
      <c r="O15" s="6"/>
      <c r="P15" s="6"/>
      <c r="Q15" s="6"/>
      <c r="R15" s="6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ht="14.4" spans="1:28">
      <c r="A16" s="6"/>
      <c r="B16" s="6"/>
      <c r="C16" s="7">
        <v>2018011115</v>
      </c>
      <c r="D16" s="7" t="s">
        <v>1080</v>
      </c>
      <c r="E16" s="6">
        <f t="shared" si="0"/>
        <v>2</v>
      </c>
      <c r="F16" s="6"/>
      <c r="G16" s="6"/>
      <c r="H16" s="6"/>
      <c r="I16" s="6"/>
      <c r="J16" s="6">
        <v>2</v>
      </c>
      <c r="K16" s="6"/>
      <c r="L16" s="6"/>
      <c r="M16" s="6"/>
      <c r="N16" s="6"/>
      <c r="O16" s="6"/>
      <c r="P16" s="6"/>
      <c r="Q16" s="6"/>
      <c r="R16" s="6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ht="14.4" spans="1:28">
      <c r="A17" s="6"/>
      <c r="B17" s="6"/>
      <c r="C17" s="7">
        <v>2018011116</v>
      </c>
      <c r="D17" s="7" t="s">
        <v>1081</v>
      </c>
      <c r="E17" s="6">
        <f t="shared" si="0"/>
        <v>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ht="14.4" spans="1:28">
      <c r="A18" s="6"/>
      <c r="B18" s="6"/>
      <c r="C18" s="7">
        <v>2018011117</v>
      </c>
      <c r="D18" s="7" t="s">
        <v>1082</v>
      </c>
      <c r="E18" s="6">
        <f t="shared" si="0"/>
        <v>48</v>
      </c>
      <c r="F18" s="6"/>
      <c r="G18" s="6"/>
      <c r="H18" s="6"/>
      <c r="I18" s="6"/>
      <c r="J18" s="6">
        <v>2</v>
      </c>
      <c r="K18" s="6"/>
      <c r="L18" s="6"/>
      <c r="M18" s="6"/>
      <c r="N18" s="6">
        <v>6</v>
      </c>
      <c r="O18" s="6">
        <v>40</v>
      </c>
      <c r="P18" s="6"/>
      <c r="Q18" s="6"/>
      <c r="R18" s="6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ht="14.4" spans="1:28">
      <c r="A19" s="6"/>
      <c r="B19" s="6"/>
      <c r="C19" s="7">
        <v>2018011118</v>
      </c>
      <c r="D19" s="7" t="s">
        <v>1083</v>
      </c>
      <c r="E19" s="6">
        <f t="shared" si="0"/>
        <v>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14.4" spans="1:28">
      <c r="A20" s="6"/>
      <c r="B20" s="6"/>
      <c r="C20" s="7">
        <v>2018011119</v>
      </c>
      <c r="D20" s="7" t="s">
        <v>1084</v>
      </c>
      <c r="E20" s="6">
        <f t="shared" si="0"/>
        <v>0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ht="14.4" spans="1:28">
      <c r="A21" s="6"/>
      <c r="B21" s="6"/>
      <c r="C21" s="7">
        <v>2018011120</v>
      </c>
      <c r="D21" s="7" t="s">
        <v>1085</v>
      </c>
      <c r="E21" s="6">
        <f t="shared" si="0"/>
        <v>8</v>
      </c>
      <c r="F21" s="6"/>
      <c r="G21" s="6"/>
      <c r="H21" s="6"/>
      <c r="I21" s="6"/>
      <c r="J21" s="6">
        <v>2</v>
      </c>
      <c r="K21" s="6"/>
      <c r="L21" s="6"/>
      <c r="M21" s="6"/>
      <c r="N21" s="6"/>
      <c r="O21" s="6"/>
      <c r="P21" s="6">
        <v>6</v>
      </c>
      <c r="Q21" s="6"/>
      <c r="R21" s="6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ht="14.4" spans="1:28">
      <c r="A22" s="6"/>
      <c r="B22" s="6"/>
      <c r="C22" s="7">
        <v>2018011121</v>
      </c>
      <c r="D22" s="7" t="s">
        <v>1086</v>
      </c>
      <c r="E22" s="6">
        <f t="shared" si="0"/>
        <v>2</v>
      </c>
      <c r="F22" s="6"/>
      <c r="G22" s="6"/>
      <c r="H22" s="6"/>
      <c r="I22" s="6"/>
      <c r="J22" s="6">
        <v>2</v>
      </c>
      <c r="K22" s="6"/>
      <c r="L22" s="6"/>
      <c r="M22" s="6"/>
      <c r="N22" s="6"/>
      <c r="O22" s="6"/>
      <c r="P22" s="6"/>
      <c r="Q22" s="6"/>
      <c r="R22" s="6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ht="14.4" spans="1:28">
      <c r="A23" s="6"/>
      <c r="B23" s="6"/>
      <c r="C23" s="7">
        <v>2018011122</v>
      </c>
      <c r="D23" s="7" t="s">
        <v>1087</v>
      </c>
      <c r="E23" s="6">
        <f t="shared" si="0"/>
        <v>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ht="14.4" spans="1:28">
      <c r="A24" s="6"/>
      <c r="B24" s="6"/>
      <c r="C24" s="7">
        <v>2018011123</v>
      </c>
      <c r="D24" s="7" t="s">
        <v>1088</v>
      </c>
      <c r="E24" s="6">
        <f t="shared" si="0"/>
        <v>40</v>
      </c>
      <c r="F24" s="6"/>
      <c r="G24" s="6"/>
      <c r="H24" s="6"/>
      <c r="I24" s="6"/>
      <c r="J24" s="6"/>
      <c r="K24" s="6"/>
      <c r="L24" s="6"/>
      <c r="M24" s="6"/>
      <c r="N24" s="6"/>
      <c r="O24" s="6">
        <v>40</v>
      </c>
      <c r="P24" s="6"/>
      <c r="Q24" s="6"/>
      <c r="R24" s="6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ht="14.4" spans="1:28">
      <c r="A25" s="6"/>
      <c r="B25" s="6"/>
      <c r="C25" s="7">
        <v>2018011124</v>
      </c>
      <c r="D25" s="7" t="s">
        <v>1089</v>
      </c>
      <c r="E25" s="6">
        <f t="shared" si="0"/>
        <v>56</v>
      </c>
      <c r="F25" s="6"/>
      <c r="G25" s="6">
        <v>10</v>
      </c>
      <c r="H25" s="6"/>
      <c r="I25" s="6"/>
      <c r="J25" s="6">
        <v>2</v>
      </c>
      <c r="K25" s="6"/>
      <c r="L25" s="6"/>
      <c r="M25" s="6"/>
      <c r="N25" s="6"/>
      <c r="O25" s="6">
        <v>44</v>
      </c>
      <c r="P25" s="6"/>
      <c r="Q25" s="6"/>
      <c r="R25" s="6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ht="14.4" spans="1:28">
      <c r="A26" s="6"/>
      <c r="B26" s="6"/>
      <c r="C26" s="7">
        <v>2018011125</v>
      </c>
      <c r="D26" s="7" t="s">
        <v>1090</v>
      </c>
      <c r="E26" s="6">
        <f t="shared" si="0"/>
        <v>0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ht="14.4" spans="1:28">
      <c r="A27" s="6"/>
      <c r="B27" s="6"/>
      <c r="C27" s="7">
        <v>2018011126</v>
      </c>
      <c r="D27" s="7" t="s">
        <v>1091</v>
      </c>
      <c r="E27" s="6">
        <f t="shared" si="0"/>
        <v>0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ht="14.4" spans="1:28">
      <c r="A28" s="6"/>
      <c r="B28" s="6"/>
      <c r="C28" s="7">
        <v>2018011127</v>
      </c>
      <c r="D28" s="7" t="s">
        <v>1092</v>
      </c>
      <c r="E28" s="6">
        <f t="shared" si="0"/>
        <v>0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ht="14.4" spans="1:28">
      <c r="A29" s="6"/>
      <c r="B29" s="6"/>
      <c r="C29" s="7">
        <v>2018011128</v>
      </c>
      <c r="D29" s="7" t="s">
        <v>1093</v>
      </c>
      <c r="E29" s="6">
        <f t="shared" si="0"/>
        <v>0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4.4" spans="1:28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4.4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4.4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4.4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4.4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4.4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4.4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4.4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4.4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4.4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4.4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4.4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4.4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4.4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4.4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4.4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ht="14.4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ht="14.4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ht="14.4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4.4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4.4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ht="14.4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ht="14.4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ht="14.4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4.4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4.4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4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4.4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4.4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4.4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4.4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4.4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4.4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4.4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14.4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14.4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4.4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4.4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4.4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4.4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4.4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4.4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4.4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4.4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4.4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4.4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4.4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4.4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4.4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4.4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4.4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4.4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4.4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4.4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4.4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4.4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4.4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4.4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4.4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4.4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4.4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4.4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4.4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4.4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4.4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4.4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4.4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4.4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4.4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4.4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4.4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4.4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4.4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4.4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4.4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4.4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4.4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4.4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4.4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4.4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4.4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4.4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4.4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4.4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4.4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4.4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4.4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4.4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4.4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4.4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4.4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4.4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4.4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4.4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4.4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4.4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4.4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4.4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4.4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4.4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4.4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4.4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4.4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4.4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4.4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4.4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4.4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4.4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4.4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4.4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4.4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4.4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4.4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4.4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4.4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4.4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4.4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4.4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4.4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4.4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4.4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4.4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4.4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4.4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4.4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4.4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4.4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4.4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4.4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4.4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4.4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4.4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4.4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4.4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4.4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4.4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4.4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4.4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4.4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4.4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4.4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4.4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4.4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4.4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4.4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4.4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4.4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4.4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4.4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4.4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4.4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4.4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4.4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4.4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4.4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4.4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4.4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4.4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4.4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4.4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4.4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4.4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4.4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4.4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4.4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4.4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4.4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4.4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4.4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4.4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4.4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</sheetData>
  <mergeCells count="9">
    <mergeCell ref="A1:R1"/>
    <mergeCell ref="C2:D2"/>
    <mergeCell ref="H2:I2"/>
    <mergeCell ref="K2:R2"/>
    <mergeCell ref="A2:A3"/>
    <mergeCell ref="A4:A29"/>
    <mergeCell ref="B2:B3"/>
    <mergeCell ref="B4:B29"/>
    <mergeCell ref="E2:E3"/>
  </mergeCells>
  <pageMargins left="0.7" right="0.7" top="0.75" bottom="0.75" header="0.3" footer="0.3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workbookViewId="0">
      <selection activeCell="G350" sqref="G350"/>
    </sheetView>
  </sheetViews>
  <sheetFormatPr defaultColWidth="8.75" defaultRowHeight="15.6"/>
  <cols>
    <col min="1" max="1" width="9.37962962962963" style="1" customWidth="1"/>
    <col min="2" max="2" width="7.25" style="1" customWidth="1"/>
    <col min="3" max="3" width="11.6296296296296" style="1" customWidth="1"/>
    <col min="4" max="4" width="7.25" style="1" customWidth="1"/>
    <col min="5" max="5" width="11.6296296296296" style="1" customWidth="1"/>
    <col min="6" max="6" width="51.1296296296296" style="1" customWidth="1"/>
    <col min="7" max="7" width="31.5" style="1" customWidth="1"/>
    <col min="8" max="8" width="14.8796296296296" style="1" customWidth="1"/>
    <col min="9" max="11" width="18.25" style="1" customWidth="1"/>
    <col min="12" max="12" width="13.75" style="1" customWidth="1"/>
    <col min="13" max="13" width="16.25" style="1" customWidth="1"/>
    <col min="14" max="14" width="18.25" style="1" customWidth="1"/>
    <col min="15" max="16" width="17.8796296296296" style="1" customWidth="1"/>
    <col min="17" max="27" width="9.12962962962963" style="1" customWidth="1"/>
    <col min="28" max="16384" width="8.75" style="1"/>
  </cols>
  <sheetData>
    <row r="1" ht="22.5" customHeight="1" spans="1:27">
      <c r="A1" s="2" t="s">
        <v>1598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1" customHeight="1" spans="1:27">
      <c r="A2" s="2" t="s">
        <v>1</v>
      </c>
      <c r="B2" s="2" t="s">
        <v>1122</v>
      </c>
      <c r="C2" s="2" t="s">
        <v>1123</v>
      </c>
      <c r="D2" s="2"/>
      <c r="E2" s="2" t="s">
        <v>1124</v>
      </c>
      <c r="F2" s="2" t="s">
        <v>1125</v>
      </c>
      <c r="G2" s="2" t="s">
        <v>1126</v>
      </c>
      <c r="H2" s="2" t="s">
        <v>1127</v>
      </c>
      <c r="I2" s="2"/>
      <c r="J2" s="2"/>
      <c r="K2" s="2"/>
      <c r="L2" s="2" t="s">
        <v>1128</v>
      </c>
      <c r="M2" s="2"/>
      <c r="N2" s="2"/>
      <c r="O2" s="2"/>
      <c r="P2" s="2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8.75" customHeight="1" spans="1:27">
      <c r="A3" s="2"/>
      <c r="B3" s="2"/>
      <c r="C3" s="2" t="s">
        <v>2</v>
      </c>
      <c r="D3" s="2" t="s">
        <v>3</v>
      </c>
      <c r="E3" s="2"/>
      <c r="F3" s="2"/>
      <c r="G3" s="2"/>
      <c r="H3" s="2" t="s">
        <v>1358</v>
      </c>
      <c r="I3" s="2" t="s">
        <v>1357</v>
      </c>
      <c r="J3" s="2" t="s">
        <v>1362</v>
      </c>
      <c r="K3" s="2" t="s">
        <v>1202</v>
      </c>
      <c r="L3" s="2" t="s">
        <v>1508</v>
      </c>
      <c r="M3" s="2" t="s">
        <v>1599</v>
      </c>
      <c r="N3" s="2" t="s">
        <v>1600</v>
      </c>
      <c r="O3" s="5" t="s">
        <v>1278</v>
      </c>
      <c r="P3" s="2" t="s">
        <v>1350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ht="14.4" spans="1:27">
      <c r="A4" s="2">
        <v>20180112</v>
      </c>
      <c r="B4" s="2">
        <f>SUM(E4:E30)</f>
        <v>437</v>
      </c>
      <c r="C4" s="3">
        <v>2018011201</v>
      </c>
      <c r="D4" s="3" t="s">
        <v>1094</v>
      </c>
      <c r="E4" s="2">
        <f t="shared" ref="E4:E30" si="0">SUM(F4:AB4)</f>
        <v>80</v>
      </c>
      <c r="F4" s="2"/>
      <c r="G4" s="2"/>
      <c r="H4" s="2"/>
      <c r="I4" s="2"/>
      <c r="J4" s="2"/>
      <c r="K4" s="2">
        <v>2</v>
      </c>
      <c r="L4" s="2"/>
      <c r="M4" s="2"/>
      <c r="N4" s="2">
        <v>8</v>
      </c>
      <c r="O4" s="2">
        <v>64</v>
      </c>
      <c r="P4" s="2">
        <v>6</v>
      </c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ht="14.4" spans="1:27">
      <c r="A5" s="2"/>
      <c r="B5" s="2"/>
      <c r="C5" s="3">
        <v>2018011202</v>
      </c>
      <c r="D5" s="3" t="s">
        <v>1095</v>
      </c>
      <c r="E5" s="2">
        <f t="shared" si="0"/>
        <v>78</v>
      </c>
      <c r="F5" s="2"/>
      <c r="G5" s="2"/>
      <c r="H5" s="2"/>
      <c r="I5" s="2"/>
      <c r="J5" s="2"/>
      <c r="K5" s="2"/>
      <c r="L5" s="2"/>
      <c r="M5" s="2"/>
      <c r="N5" s="2">
        <v>8</v>
      </c>
      <c r="O5" s="2">
        <v>64</v>
      </c>
      <c r="P5" s="2">
        <v>6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ht="14.4" spans="1:27">
      <c r="A6" s="2"/>
      <c r="B6" s="2"/>
      <c r="C6" s="3">
        <v>2018011203</v>
      </c>
      <c r="D6" s="3" t="s">
        <v>1096</v>
      </c>
      <c r="E6" s="2">
        <f t="shared" si="0"/>
        <v>4</v>
      </c>
      <c r="F6" s="2"/>
      <c r="G6" s="2"/>
      <c r="H6" s="2"/>
      <c r="I6" s="2"/>
      <c r="J6" s="2"/>
      <c r="K6" s="2"/>
      <c r="L6" s="2"/>
      <c r="M6" s="2"/>
      <c r="N6" s="2">
        <v>4</v>
      </c>
      <c r="O6" s="2"/>
      <c r="P6" s="2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ht="14.4" spans="1:27">
      <c r="A7" s="2"/>
      <c r="B7" s="2"/>
      <c r="C7" s="3">
        <v>2018011204</v>
      </c>
      <c r="D7" s="3" t="s">
        <v>1097</v>
      </c>
      <c r="E7" s="2">
        <f t="shared" si="0"/>
        <v>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ht="14.4" spans="1:27">
      <c r="A8" s="2"/>
      <c r="B8" s="2"/>
      <c r="C8" s="3">
        <v>2018011205</v>
      </c>
      <c r="D8" s="3" t="s">
        <v>1098</v>
      </c>
      <c r="E8" s="2">
        <f t="shared" si="0"/>
        <v>18</v>
      </c>
      <c r="F8" s="2"/>
      <c r="G8" s="2"/>
      <c r="H8" s="2"/>
      <c r="I8" s="2"/>
      <c r="J8" s="2"/>
      <c r="K8" s="2">
        <v>2</v>
      </c>
      <c r="L8" s="2"/>
      <c r="M8" s="2">
        <v>10</v>
      </c>
      <c r="N8" s="2"/>
      <c r="O8" s="2"/>
      <c r="P8" s="2">
        <v>6</v>
      </c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ht="14.4" spans="1:27">
      <c r="A9" s="2"/>
      <c r="B9" s="2"/>
      <c r="C9" s="3">
        <v>2018011206</v>
      </c>
      <c r="D9" s="3" t="s">
        <v>1099</v>
      </c>
      <c r="E9" s="2">
        <f t="shared" si="0"/>
        <v>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ht="14.4" spans="1:27">
      <c r="A10" s="2"/>
      <c r="B10" s="2"/>
      <c r="C10" s="3">
        <v>2018011207</v>
      </c>
      <c r="D10" s="3" t="s">
        <v>1100</v>
      </c>
      <c r="E10" s="2">
        <f t="shared" si="0"/>
        <v>29</v>
      </c>
      <c r="F10" s="2"/>
      <c r="G10" s="2"/>
      <c r="H10" s="2">
        <v>3</v>
      </c>
      <c r="I10" s="2"/>
      <c r="J10" s="2"/>
      <c r="K10" s="2"/>
      <c r="L10" s="2">
        <v>16</v>
      </c>
      <c r="M10" s="2">
        <v>10</v>
      </c>
      <c r="N10" s="2"/>
      <c r="O10" s="2"/>
      <c r="P10" s="2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ht="14.4" spans="1:27">
      <c r="A11" s="2"/>
      <c r="B11" s="2"/>
      <c r="C11" s="3">
        <v>2018011208</v>
      </c>
      <c r="D11" s="3" t="s">
        <v>1101</v>
      </c>
      <c r="E11" s="2">
        <f t="shared" si="0"/>
        <v>46</v>
      </c>
      <c r="F11" s="2"/>
      <c r="G11" s="2"/>
      <c r="H11" s="2"/>
      <c r="I11" s="2"/>
      <c r="J11" s="2"/>
      <c r="K11" s="2">
        <v>2</v>
      </c>
      <c r="L11" s="2"/>
      <c r="M11" s="2"/>
      <c r="N11" s="2"/>
      <c r="O11" s="2">
        <v>44</v>
      </c>
      <c r="P11" s="2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ht="14.4" spans="1:27">
      <c r="A12" s="2"/>
      <c r="B12" s="2"/>
      <c r="C12" s="3">
        <v>2018011209</v>
      </c>
      <c r="D12" s="3" t="s">
        <v>1102</v>
      </c>
      <c r="E12" s="2">
        <f t="shared" si="0"/>
        <v>44</v>
      </c>
      <c r="F12" s="2"/>
      <c r="G12" s="2"/>
      <c r="H12" s="2"/>
      <c r="I12" s="2"/>
      <c r="J12" s="2"/>
      <c r="K12" s="2"/>
      <c r="L12" s="2"/>
      <c r="M12" s="2"/>
      <c r="N12" s="2"/>
      <c r="O12" s="2">
        <v>44</v>
      </c>
      <c r="P12" s="2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ht="14.4" spans="1:27">
      <c r="A13" s="2"/>
      <c r="B13" s="2"/>
      <c r="C13" s="3">
        <v>2018011211</v>
      </c>
      <c r="D13" s="3" t="s">
        <v>1103</v>
      </c>
      <c r="E13" s="2">
        <f t="shared" si="0"/>
        <v>6</v>
      </c>
      <c r="F13" s="2"/>
      <c r="G13" s="2"/>
      <c r="H13" s="2">
        <v>3</v>
      </c>
      <c r="I13" s="2"/>
      <c r="J13" s="2">
        <v>3</v>
      </c>
      <c r="K13" s="2"/>
      <c r="L13" s="2"/>
      <c r="M13" s="2"/>
      <c r="N13" s="2"/>
      <c r="O13" s="2"/>
      <c r="P13" s="2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ht="14.4" spans="1:27">
      <c r="A14" s="2"/>
      <c r="B14" s="2"/>
      <c r="C14" s="3">
        <v>2018011212</v>
      </c>
      <c r="D14" s="3" t="s">
        <v>1104</v>
      </c>
      <c r="E14" s="2">
        <f t="shared" si="0"/>
        <v>2</v>
      </c>
      <c r="F14" s="2"/>
      <c r="G14" s="2"/>
      <c r="H14" s="2"/>
      <c r="I14" s="2"/>
      <c r="J14" s="2"/>
      <c r="K14" s="2">
        <v>2</v>
      </c>
      <c r="L14" s="2"/>
      <c r="M14" s="2"/>
      <c r="N14" s="2"/>
      <c r="O14" s="2"/>
      <c r="P14" s="2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ht="14.4" spans="1:27">
      <c r="A15" s="2"/>
      <c r="B15" s="2"/>
      <c r="C15" s="3">
        <v>2018011213</v>
      </c>
      <c r="D15" s="3" t="s">
        <v>1105</v>
      </c>
      <c r="E15" s="2">
        <f t="shared" si="0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ht="14.4" spans="1:27">
      <c r="A16" s="2"/>
      <c r="B16" s="2"/>
      <c r="C16" s="3">
        <v>2018011214</v>
      </c>
      <c r="D16" s="3" t="s">
        <v>1106</v>
      </c>
      <c r="E16" s="2">
        <f t="shared" si="0"/>
        <v>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ht="14.4" spans="1:27">
      <c r="A17" s="2"/>
      <c r="B17" s="2"/>
      <c r="C17" s="3">
        <v>2018011215</v>
      </c>
      <c r="D17" s="3" t="s">
        <v>1107</v>
      </c>
      <c r="E17" s="2">
        <f t="shared" si="0"/>
        <v>2</v>
      </c>
      <c r="F17" s="2"/>
      <c r="G17" s="2"/>
      <c r="H17" s="2"/>
      <c r="I17" s="2"/>
      <c r="J17" s="2"/>
      <c r="K17" s="2">
        <v>2</v>
      </c>
      <c r="L17" s="2"/>
      <c r="M17" s="2"/>
      <c r="N17" s="2"/>
      <c r="O17" s="2"/>
      <c r="P17" s="2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ht="14.4" spans="1:27">
      <c r="A18" s="2"/>
      <c r="B18" s="2"/>
      <c r="C18" s="3">
        <v>2018011216</v>
      </c>
      <c r="D18" s="3" t="s">
        <v>1108</v>
      </c>
      <c r="E18" s="2">
        <f t="shared" si="0"/>
        <v>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ht="14.4" spans="1:27">
      <c r="A19" s="2"/>
      <c r="B19" s="2"/>
      <c r="C19" s="3">
        <v>2018011217</v>
      </c>
      <c r="D19" s="3" t="s">
        <v>1109</v>
      </c>
      <c r="E19" s="2">
        <f t="shared" si="0"/>
        <v>2</v>
      </c>
      <c r="F19" s="2"/>
      <c r="G19" s="2"/>
      <c r="H19" s="2"/>
      <c r="I19" s="2"/>
      <c r="J19" s="2"/>
      <c r="K19" s="2">
        <v>2</v>
      </c>
      <c r="L19" s="2"/>
      <c r="M19" s="2"/>
      <c r="N19" s="2"/>
      <c r="O19" s="2"/>
      <c r="P19" s="2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ht="14.4" spans="1:27">
      <c r="A20" s="2"/>
      <c r="B20" s="2"/>
      <c r="C20" s="3">
        <v>2018011218</v>
      </c>
      <c r="D20" s="3" t="s">
        <v>1110</v>
      </c>
      <c r="E20" s="2">
        <f t="shared" si="0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ht="14.4" spans="1:27">
      <c r="A21" s="2"/>
      <c r="B21" s="2"/>
      <c r="C21" s="3">
        <v>2018011219</v>
      </c>
      <c r="D21" s="3" t="s">
        <v>1111</v>
      </c>
      <c r="E21" s="2">
        <f t="shared" si="0"/>
        <v>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ht="14.4" spans="1:27">
      <c r="A22" s="2"/>
      <c r="B22" s="2"/>
      <c r="C22" s="3">
        <v>2018011220</v>
      </c>
      <c r="D22" s="3" t="s">
        <v>1112</v>
      </c>
      <c r="E22" s="2">
        <f t="shared" si="0"/>
        <v>8</v>
      </c>
      <c r="F22" s="2"/>
      <c r="G22" s="2"/>
      <c r="H22" s="2"/>
      <c r="I22" s="2"/>
      <c r="J22" s="2"/>
      <c r="K22" s="2"/>
      <c r="L22" s="2"/>
      <c r="M22" s="2"/>
      <c r="N22" s="2">
        <v>8</v>
      </c>
      <c r="O22" s="2"/>
      <c r="P22" s="2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ht="14.4" spans="1:27">
      <c r="A23" s="2"/>
      <c r="B23" s="2"/>
      <c r="C23" s="3">
        <v>2018011221</v>
      </c>
      <c r="D23" s="3" t="s">
        <v>1113</v>
      </c>
      <c r="E23" s="2">
        <f t="shared" si="0"/>
        <v>58</v>
      </c>
      <c r="F23" s="2"/>
      <c r="G23" s="2"/>
      <c r="H23" s="2"/>
      <c r="I23" s="2"/>
      <c r="J23" s="2"/>
      <c r="K23" s="2"/>
      <c r="L23" s="2"/>
      <c r="M23" s="2"/>
      <c r="N23" s="2">
        <v>8</v>
      </c>
      <c r="O23" s="2">
        <v>44</v>
      </c>
      <c r="P23" s="2">
        <v>6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ht="14.4" spans="1:27">
      <c r="A24" s="2"/>
      <c r="B24" s="2"/>
      <c r="C24" s="3">
        <v>2018011222</v>
      </c>
      <c r="D24" s="3" t="s">
        <v>1114</v>
      </c>
      <c r="E24" s="2">
        <f t="shared" si="0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ht="14.4" spans="1:27">
      <c r="A25" s="2"/>
      <c r="B25" s="2"/>
      <c r="C25" s="3">
        <v>2018011223</v>
      </c>
      <c r="D25" s="3" t="s">
        <v>1115</v>
      </c>
      <c r="E25" s="2">
        <f t="shared" si="0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ht="14.4" spans="1:27">
      <c r="A26" s="2"/>
      <c r="B26" s="2"/>
      <c r="C26" s="3">
        <v>2018011224</v>
      </c>
      <c r="D26" s="3" t="s">
        <v>1116</v>
      </c>
      <c r="E26" s="2">
        <f t="shared" si="0"/>
        <v>56</v>
      </c>
      <c r="F26" s="2"/>
      <c r="G26" s="2"/>
      <c r="H26" s="2"/>
      <c r="I26" s="2"/>
      <c r="J26" s="2"/>
      <c r="K26" s="2">
        <v>2</v>
      </c>
      <c r="L26" s="2"/>
      <c r="M26" s="2"/>
      <c r="N26" s="2">
        <v>4</v>
      </c>
      <c r="O26" s="2">
        <v>44</v>
      </c>
      <c r="P26" s="2">
        <v>6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ht="14.4" spans="1:27">
      <c r="A27" s="2"/>
      <c r="B27" s="2"/>
      <c r="C27" s="3">
        <v>2018011225</v>
      </c>
      <c r="D27" s="3" t="s">
        <v>1117</v>
      </c>
      <c r="E27" s="2">
        <f t="shared" si="0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ht="14.4" spans="1:27">
      <c r="A28" s="2"/>
      <c r="B28" s="2"/>
      <c r="C28" s="3">
        <v>2018011226</v>
      </c>
      <c r="D28" s="3" t="s">
        <v>1118</v>
      </c>
      <c r="E28" s="2">
        <f t="shared" si="0"/>
        <v>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ht="14.4" spans="1:27">
      <c r="A29" s="2"/>
      <c r="B29" s="2"/>
      <c r="C29" s="3">
        <v>2018011227</v>
      </c>
      <c r="D29" s="3" t="s">
        <v>1119</v>
      </c>
      <c r="E29" s="2">
        <f t="shared" si="0"/>
        <v>2</v>
      </c>
      <c r="F29" s="2"/>
      <c r="G29" s="2"/>
      <c r="H29" s="2"/>
      <c r="I29" s="2"/>
      <c r="J29" s="2"/>
      <c r="K29" s="2">
        <v>2</v>
      </c>
      <c r="L29" s="2"/>
      <c r="M29" s="2"/>
      <c r="N29" s="2"/>
      <c r="O29" s="2"/>
      <c r="P29" s="2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ht="14.4" spans="1:27">
      <c r="A30" s="2"/>
      <c r="B30" s="2"/>
      <c r="C30" s="3">
        <v>2018011228</v>
      </c>
      <c r="D30" s="3" t="s">
        <v>1120</v>
      </c>
      <c r="E30" s="2">
        <f t="shared" si="0"/>
        <v>2</v>
      </c>
      <c r="F30" s="2"/>
      <c r="G30" s="2"/>
      <c r="H30" s="2"/>
      <c r="I30" s="2"/>
      <c r="J30" s="2"/>
      <c r="K30" s="2">
        <v>2</v>
      </c>
      <c r="L30" s="2"/>
      <c r="M30" s="2"/>
      <c r="N30" s="2"/>
      <c r="O30" s="2"/>
      <c r="P30" s="2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4.4" spans="1: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4.4" spans="1: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4.4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4.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4.4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4.4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4.4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4.4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4.4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4.4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4.4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4.4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4.4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4.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4.4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4.4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4.4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4.4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4.4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4.4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4.4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4.4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4.4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4.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4.4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4.4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4.4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4.4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4.4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4.4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4.4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4.4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4.4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4.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4.4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4.4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4.4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4.4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4.4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4.4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4.4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4.4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4.4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4.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4.4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4.4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4.4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4.4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4.4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4.4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4.4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4.4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4.4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4.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4.4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4.4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4.4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4.4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4.4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4.4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4.4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4.4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4.4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4.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4.4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4.4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4.4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4.4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4.4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4.4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4.4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4.4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4.4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4.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4.4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4.4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4.4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4.4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4.4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4.4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4.4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4.4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4.4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4.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4.4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4.4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4.4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4.4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4.4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4.4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4.4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4.4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4.4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4.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4.4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4.4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4.4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4.4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4.4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4.4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4.4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4.4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4.4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4.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4.4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4.4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4.4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4.4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4.4" spans="1: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4.4" spans="1: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4.4" spans="1: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4.4" spans="1: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4.4" spans="1: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4.4" spans="1: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4.4" spans="1: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4.4" spans="1: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4.4" spans="1: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4.4" spans="1: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4.4" spans="1: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4.4" spans="1: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4.4" spans="1: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4.4" spans="1: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4.4" spans="1: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4.4" spans="1: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4.4" spans="1: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4.4" spans="1: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4.4" spans="1: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4.4" spans="1: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4.4" spans="1: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4.4" spans="1: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4.4" spans="1: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4.4" spans="1: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4.4" spans="1: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4.4" spans="1: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4.4" spans="1: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4.4" spans="1: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4.4" spans="1: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4.4" spans="1: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4.4" spans="1: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4.4" spans="1: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4.4" spans="1: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4.4" spans="1: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4.4" spans="1: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4.4" spans="1: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4.4" spans="1: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4.4" spans="1: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4.4" spans="1: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4.4" spans="1: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4.4" spans="1: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4.4" spans="1: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4.4" spans="1: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4.4" spans="1: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4.4" spans="1: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4.4" spans="1: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4.4" spans="1: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4.4" spans="1: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4.4" spans="1: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4.4" spans="1: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4.4" spans="1: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4.4" spans="1: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4.4" spans="1: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4.4" spans="1: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4.4" spans="1: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4.4" spans="1: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4.4" spans="1: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4.4" spans="1: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4.4" spans="1: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4.4" spans="1: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4.4" spans="1: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4.4" spans="1: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9">
    <mergeCell ref="A1:P1"/>
    <mergeCell ref="C2:D2"/>
    <mergeCell ref="H2:K2"/>
    <mergeCell ref="L2:P2"/>
    <mergeCell ref="A2:A3"/>
    <mergeCell ref="A4:A30"/>
    <mergeCell ref="B2:B3"/>
    <mergeCell ref="B4:B30"/>
    <mergeCell ref="E2:E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2016级学生名单</vt:lpstr>
      <vt:lpstr>2017级学生名单</vt:lpstr>
      <vt:lpstr>2018级学生名单</vt:lpstr>
      <vt:lpstr>20160111</vt:lpstr>
      <vt:lpstr>20160112</vt:lpstr>
      <vt:lpstr>20160113</vt:lpstr>
      <vt:lpstr>20160114</vt:lpstr>
      <vt:lpstr>20160115</vt:lpstr>
      <vt:lpstr>20160116</vt:lpstr>
      <vt:lpstr>20160117</vt:lpstr>
      <vt:lpstr>20160121</vt:lpstr>
      <vt:lpstr>20160122</vt:lpstr>
      <vt:lpstr>20170111</vt:lpstr>
      <vt:lpstr>20170112</vt:lpstr>
      <vt:lpstr>20170113</vt:lpstr>
      <vt:lpstr>20170114</vt:lpstr>
      <vt:lpstr>20170115</vt:lpstr>
      <vt:lpstr>20170116</vt:lpstr>
      <vt:lpstr>20170117</vt:lpstr>
      <vt:lpstr>20170118</vt:lpstr>
      <vt:lpstr>20170119</vt:lpstr>
      <vt:lpstr>20170121</vt:lpstr>
      <vt:lpstr>20170122</vt:lpstr>
      <vt:lpstr>20170100</vt:lpstr>
      <vt:lpstr>20180100</vt:lpstr>
      <vt:lpstr>20180101</vt:lpstr>
      <vt:lpstr>20180102</vt:lpstr>
      <vt:lpstr>20180103</vt:lpstr>
      <vt:lpstr>20180104</vt:lpstr>
      <vt:lpstr>20180105</vt:lpstr>
      <vt:lpstr>20180106</vt:lpstr>
      <vt:lpstr>20180107</vt:lpstr>
      <vt:lpstr>20180108</vt:lpstr>
      <vt:lpstr>20180109</vt:lpstr>
      <vt:lpstr>20180110</vt:lpstr>
      <vt:lpstr>20180111</vt:lpstr>
      <vt:lpstr>20180112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元气满满的一天</cp:lastModifiedBy>
  <dcterms:created xsi:type="dcterms:W3CDTF">2015-06-05T18:19:00Z</dcterms:created>
  <dcterms:modified xsi:type="dcterms:W3CDTF">2019-09-16T14:39:20Z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